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付小东" sheetId="24" r:id="rId5"/>
    <sheet name="范守旺" sheetId="38" r:id="rId6"/>
    <sheet name="范爱雷" sheetId="26" r:id="rId7"/>
    <sheet name="王健" sheetId="29" r:id="rId8"/>
    <sheet name="刘俊杰" sheetId="35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付小东!$A$1:$G$32</definedName>
    <definedName name="_xlnm.Print_Area" localSheetId="0">汇总表!$A$1:$G$11</definedName>
  </definedNames>
  <calcPr calcId="124519"/>
</workbook>
</file>

<file path=xl/calcChain.xml><?xml version="1.0" encoding="utf-8"?>
<calcChain xmlns="http://schemas.openxmlformats.org/spreadsheetml/2006/main">
  <c r="G30" i="35"/>
  <c r="G29"/>
  <c r="G28"/>
  <c r="G27"/>
  <c r="G23"/>
  <c r="G22"/>
  <c r="G21"/>
  <c r="G20"/>
  <c r="G19"/>
  <c r="G16"/>
  <c r="G29" i="29"/>
  <c r="G28"/>
  <c r="G27"/>
  <c r="G23"/>
  <c r="G22"/>
  <c r="G21"/>
  <c r="G20"/>
  <c r="G19"/>
  <c r="G16"/>
  <c r="C9" i="16" s="1"/>
  <c r="G29" i="26"/>
  <c r="G28"/>
  <c r="G27"/>
  <c r="G23"/>
  <c r="G22"/>
  <c r="G21"/>
  <c r="G20"/>
  <c r="G19"/>
  <c r="G16"/>
  <c r="C8" i="16" s="1"/>
  <c r="G28" i="38"/>
  <c r="G27"/>
  <c r="G29" s="1"/>
  <c r="G23"/>
  <c r="G22"/>
  <c r="G21"/>
  <c r="G20"/>
  <c r="G19"/>
  <c r="G16"/>
  <c r="C7" i="16" s="1"/>
  <c r="G28" i="24"/>
  <c r="G27"/>
  <c r="G23"/>
  <c r="G22"/>
  <c r="G21"/>
  <c r="G20"/>
  <c r="G19"/>
  <c r="G16"/>
  <c r="G27" i="36"/>
  <c r="G28" s="1"/>
  <c r="G23"/>
  <c r="G22"/>
  <c r="G21"/>
  <c r="G20"/>
  <c r="G19"/>
  <c r="G16"/>
  <c r="C5" i="16" s="1"/>
  <c r="G29" i="21"/>
  <c r="G28"/>
  <c r="G27"/>
  <c r="G30" s="1"/>
  <c r="E4" i="16" s="1"/>
  <c r="G23" i="21"/>
  <c r="G22"/>
  <c r="G21"/>
  <c r="G20"/>
  <c r="G19"/>
  <c r="G16"/>
  <c r="C4" i="16" s="1"/>
  <c r="C10"/>
  <c r="C6"/>
  <c r="G29" i="24" l="1"/>
  <c r="E6" i="16" s="1"/>
  <c r="G24" i="24"/>
  <c r="D6" i="16" s="1"/>
  <c r="G30" i="29"/>
  <c r="E9" i="16" s="1"/>
  <c r="G24" i="29"/>
  <c r="D9" i="16" s="1"/>
  <c r="G24" i="38"/>
  <c r="D7" i="16" s="1"/>
  <c r="G24" i="35"/>
  <c r="D10" i="16" s="1"/>
  <c r="G31" i="35"/>
  <c r="E10" i="16" s="1"/>
  <c r="G24" i="21"/>
  <c r="D4" i="16" s="1"/>
  <c r="G24" i="36"/>
  <c r="D5" i="16" s="1"/>
  <c r="G30" i="26"/>
  <c r="E8" i="16" s="1"/>
  <c r="G24" i="26"/>
  <c r="D8" i="16" s="1"/>
  <c r="G31" i="21"/>
  <c r="E5" i="16"/>
  <c r="E7"/>
  <c r="G30" i="24" l="1"/>
  <c r="G30" i="38"/>
  <c r="G31" s="1"/>
  <c r="G7" i="16" s="1"/>
  <c r="G31" i="29"/>
  <c r="G32" s="1"/>
  <c r="G9" i="16" s="1"/>
  <c r="G32" i="35"/>
  <c r="G29" i="36"/>
  <c r="F5" i="16" s="1"/>
  <c r="G31" i="26"/>
  <c r="G32" s="1"/>
  <c r="G8" i="16" s="1"/>
  <c r="G32" i="21"/>
  <c r="G4" i="16" s="1"/>
  <c r="F4"/>
  <c r="F9"/>
  <c r="F6" l="1"/>
  <c r="G31" i="24"/>
  <c r="G6" i="16" s="1"/>
  <c r="F7"/>
  <c r="F10"/>
  <c r="G33" i="35"/>
  <c r="G10" i="16" s="1"/>
  <c r="G30" i="36"/>
  <c r="G5" i="16" s="1"/>
  <c r="F8"/>
</calcChain>
</file>

<file path=xl/sharedStrings.xml><?xml version="1.0" encoding="utf-8"?>
<sst xmlns="http://schemas.openxmlformats.org/spreadsheetml/2006/main" count="341" uniqueCount="79">
  <si>
    <t>研发中心在职人员KPI考核分数汇总表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</si>
  <si>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</si>
  <si>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</si>
  <si>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</si>
  <si>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</si>
  <si>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</si>
  <si>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</si>
  <si>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</si>
  <si>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</si>
  <si>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</si>
  <si>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付小东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</si>
  <si>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</si>
  <si>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</si>
  <si>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</si>
  <si>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</si>
  <si>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</si>
  <si>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</si>
  <si>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</si>
  <si>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</si>
  <si>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</si>
  <si>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</si>
  <si>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月份：8月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</si>
  <si>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</si>
  <si>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</rPr>
      <t>一</t>
    </r>
    <r>
      <rPr>
        <sz val="14"/>
        <rFont val="宋体"/>
      </rPr>
      <t>、</t>
    </r>
    <r>
      <rPr>
        <b/>
        <sz val="14"/>
        <rFont val="宋体"/>
      </rPr>
      <t>出勤情形</t>
    </r>
    <r>
      <rPr>
        <sz val="12"/>
        <rFont val="宋体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</si>
  <si>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</si>
  <si>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</si>
  <si>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</si>
  <si>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</si>
  <si>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</si>
  <si>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</si>
  <si>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</si>
  <si>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</si>
  <si>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</si>
  <si>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</si>
  <si>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</si>
  <si>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</si>
  <si>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</si>
  <si>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</rPr>
      <t>二</t>
    </r>
    <r>
      <rPr>
        <b/>
        <sz val="14"/>
        <rFont val="宋体"/>
      </rPr>
      <t>、工作态度</t>
    </r>
    <r>
      <rPr>
        <sz val="12"/>
        <rFont val="宋体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</si>
  <si>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</si>
  <si>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</si>
  <si>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</si>
  <si>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</si>
  <si>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</si>
  <si>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</si>
  <si>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</si>
  <si>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</si>
  <si>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</si>
  <si>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</rPr>
      <t>三</t>
    </r>
    <r>
      <rPr>
        <b/>
        <sz val="14"/>
        <rFont val="宋体"/>
      </rPr>
      <t>、工作绩效</t>
    </r>
    <r>
      <rPr>
        <sz val="12"/>
        <rFont val="宋体"/>
      </rPr>
      <t>(请自行按工作难易程度、耗时多少确定项目分值，共80分)</t>
    </r>
  </si>
  <si>
    <t>工作项目</t>
  </si>
  <si>
    <t>项目分值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</si>
  <si>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</si>
  <si>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</si>
  <si>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</rPr>
      <t>三、工作绩效</t>
    </r>
    <r>
      <rPr>
        <sz val="12"/>
        <rFont val="宋体"/>
      </rPr>
      <t>(请自行按工作难易程度、耗时多少确定项目分值，共80分)</t>
    </r>
  </si>
  <si>
    <t xml:space="preserve">部门:机研部   姓名:付小东     职位:PLC工程师   入职时间：2022.3.30                 </t>
  </si>
  <si>
    <t>E2022046_浙江宏基道安
E2022037_淮安顶碁
EP2022369_常州宏杉
E2022038_靖江亚宝
E2022040_河南云瀚
E2022036_青岛盛鑫
R20210705_新型多功能手工磅
E2022050_内蒙古伊利
E2022020_上海细浪
ZS2021001_苏州希诺斯 等项目程序编写测试</t>
  </si>
  <si>
    <t>QS22090010_P.K.T.Industry Co., Ltd.
QS22090040_P.K.T.Industry Co., Ltd.
QS22090080_桐柏县信鸿新材料科技有限公司
QS22090100_桐柏县信鸿新材料科技有限公司
QS22090120_宁波慧硕新材料有限公司
QS22090210_宁波慧硕新材料有限公司
QS22090270_宁波慧硕新材料有限公司
QS22090360_C S Rubber Industry Co., Ltd.
QS22090400_桂林国际电线电缆集团有限责任公司
QS22090480_C S Rubber Industry Co., Ltd.
QS22090600_河南云瀚实业有限公司
QS22090511-1_浙江科马摩擦材料股份有限公司
QS22090660_浙江杰上杰新材料股份有限公司
QS22090620_铁岭五星密封研究所有限公司
QS22090710_铁岭五星密封研究所有限公司
QS22090700_N.C.R. Rubber Industry Co., Ltd.
QS22090690_河南云瀚实业有限公司
QS22090730_浙江杰上杰新材料股份有限公司
QS22090750_N.C.R. Rubber Industry Co., Ltd 等售服案件处理</t>
  </si>
  <si>
    <t xml:space="preserve">部门：机研部    姓名：范守旺   职位：PLC工程师   入职时间：2019.3.25                                    </t>
  </si>
  <si>
    <t>三、工作绩效(请自行按工作难易程度、耗时多少确定项目分值，共80分)</t>
  </si>
  <si>
    <t>E2022050_内蒙古伊利</t>
  </si>
  <si>
    <t>QS22090050_浙江兆龙QS22090110_熊县宏洋欣QS22090130_浙江兆龙QS22090190_青岛三祥QS22090260_CS RUBBER QS22090320_广东华声QS22090430_Cilas RUBBER QS22090440_浙江兆龙QS22090540_武汉金牌QS22090560_CS RUBBER QS22090570_熊县宏洋欣ZS2021001_希洛斯</t>
  </si>
  <si>
    <t>月份:8月</t>
  </si>
  <si>
    <r>
      <rPr>
        <sz val="12"/>
        <rFont val="宋体"/>
      </rPr>
      <t>部门：信研    姓名：范爱雷     职位：软件工程师    入职时间：</t>
    </r>
    <r>
      <rPr>
        <sz val="12"/>
        <rFont val="宋体"/>
      </rPr>
      <t xml:space="preserve">2014.7.1                    </t>
    </r>
  </si>
  <si>
    <t xml:space="preserve">部门：信研    姓名：王健     职位：软件工程师    入职时间：2015.7.18                   </t>
  </si>
  <si>
    <t>E2022050_内蒙古伊利(MES系统)
NS200008_台裕橡胶MES系统开发(数据对接测试)</t>
  </si>
  <si>
    <t>R20220201_MES信息集成一体化系统开发</t>
  </si>
  <si>
    <t xml:space="preserve">E2022048_台湾玮祥(3口3)
E2022046_浙江宏基道安(非标处理)
QS22090331_罗孚橡胶(客户需求处理)
</t>
  </si>
  <si>
    <t xml:space="preserve">部门：信研    姓名：刘俊杰     职位：软件工程师    入职时间：2018.3.6                   </t>
  </si>
  <si>
    <t>加密狗升和程序安装:           E2020060_清远万马   E2020084_建新橡胶 E2020091_鹤壁三鼎 E2021024_成都道弘 E2021025_四川道弘 E2021032_江苏朗士达 E2021100_湖南口味王 E2022020_上海细浪 E2022022_印尼上丰钿(翔鑫堡)      E2022035_泰国PKT  E2022037_淮安顶碁  E2022038_靖江亚宝 E2022040_河南云瀚 E2022043_江苏和昌 E2022044_台州清环 E2022046_浙江宏基道安 E2022048_台湾玮祥</t>
  </si>
  <si>
    <t>工程案:           E2022050_内蒙古伊利  E2022037_淮安顶碁(新版手工磅)</t>
  </si>
  <si>
    <t>非标案：           NS200008_台裕橡胶MES系统开发                       研发案:            R20220402_永宏版微量单机画面优化</t>
  </si>
  <si>
    <t>售服案:         QS22080841_浙江省三门县东海              QS22090341_苏州美昱    QS22090351_金发科技 QS22090381_宁波慧硕  QS22090471_沃尔核材 QS22090491_安徽森泰 QS22090501_浙江科马  QS22090531_宁波慧硕  QS22090581_铁岭五星 QS22090591_广东华声</t>
  </si>
  <si>
    <t>E2022050_内蒙古伊利</t>
    <phoneticPr fontId="28" type="noConversion"/>
  </si>
  <si>
    <t>E2022046_浙江宏基道安
NS200008_台裕橡胶MES系统开发
R20210705_新型多功能手工磅</t>
    <phoneticPr fontId="28" type="noConversion"/>
  </si>
  <si>
    <t>QS22090121_宁波慧硕新材料有限公司
QS22090161_青岛顺联橡塑有限公司
QS22090541_武汉金牌电工股份有限公司
QS22090650_浙江科马摩擦材料股份有限公司 
QS22090741_苏州美昱高分子材料有限公司</t>
    <phoneticPr fontId="28" type="noConversion"/>
  </si>
  <si>
    <t>已接单案件整理 
E2019098_美国镒胜
E2022046_浙江宏基道安
E2022050_内蒙古伊利
E2022051_江西耐普矿机 
E2022054_乾华塑胶
E2022055_苏州旭光
E2022056_江苏恒丰</t>
    <phoneticPr fontId="28" type="noConversion"/>
  </si>
  <si>
    <t>月份：9月份</t>
    <phoneticPr fontId="28" type="noConversion"/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</si>
  <si>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</si>
  <si>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</si>
  <si>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KPI、月报资料、归档资料、售服单追踪、成本整理、电箱图纸及BOM表转换、主磅多语言等整理，许协理及杨副理临时交派及其他行政事项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</si>
</sst>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30">
    <font>
      <sz val="12"/>
      <name val="宋体"/>
      <charset val="134"/>
    </font>
    <font>
      <b/>
      <sz val="18"/>
      <name val="宋体"/>
    </font>
    <font>
      <sz val="11"/>
      <name val="宋体"/>
    </font>
    <font>
      <b/>
      <sz val="14"/>
      <name val="宋体"/>
    </font>
    <font>
      <sz val="14"/>
      <name val="宋体"/>
    </font>
    <font>
      <sz val="12"/>
      <color indexed="10"/>
      <name val="宋体"/>
    </font>
    <font>
      <sz val="12"/>
      <name val="宋体"/>
    </font>
    <font>
      <sz val="10.5"/>
      <color rgb="FF000000"/>
      <name val="宋体"/>
    </font>
    <font>
      <sz val="14"/>
      <color theme="1"/>
      <name val="宋体"/>
    </font>
    <font>
      <sz val="14"/>
      <color rgb="FFFF0000"/>
      <name val="宋体"/>
    </font>
    <font>
      <sz val="14"/>
      <color rgb="FF00B050"/>
      <name val="宋体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916104617450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3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一般" xfId="0" builtinId="0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備註 2" xfId="34790"/>
    <cellStyle name="備註 2 2" xfId="34794"/>
    <cellStyle name="備註 3" xfId="26994"/>
    <cellStyle name="備註 3 2" xfId="34796"/>
    <cellStyle name="備註 4" xfId="34797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tabSelected="1" workbookViewId="0">
      <selection activeCell="J4" sqref="J4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75</v>
      </c>
      <c r="B2" s="63"/>
      <c r="C2" s="63"/>
      <c r="D2" s="63"/>
      <c r="E2" s="63"/>
      <c r="F2" s="63"/>
      <c r="G2" s="63"/>
    </row>
    <row r="3" spans="1:8" ht="32.25" customHeight="1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3" t="s">
        <v>6</v>
      </c>
      <c r="G3" s="43" t="s">
        <v>7</v>
      </c>
    </row>
    <row r="4" spans="1:8" ht="32.25" customHeight="1">
      <c r="A4" s="44">
        <v>1</v>
      </c>
      <c r="B4" s="45" t="s">
        <v>8</v>
      </c>
      <c r="C4" s="46">
        <f>朱莎莎!G16</f>
        <v>5</v>
      </c>
      <c r="D4" s="46">
        <f>朱莎莎!G24</f>
        <v>9.9499999999999993</v>
      </c>
      <c r="E4" s="46">
        <f>朱莎莎!G30</f>
        <v>79</v>
      </c>
      <c r="F4" s="46">
        <f>朱莎莎!G31</f>
        <v>93.95</v>
      </c>
      <c r="G4" s="46">
        <f>朱莎莎!G32</f>
        <v>93.95</v>
      </c>
    </row>
    <row r="5" spans="1:8" ht="32.25" customHeight="1">
      <c r="A5" s="47">
        <v>2</v>
      </c>
      <c r="B5" s="48" t="s">
        <v>9</v>
      </c>
      <c r="C5" s="49">
        <f>滕磊!G16</f>
        <v>6</v>
      </c>
      <c r="D5" s="49">
        <f>滕磊!G24</f>
        <v>9.9</v>
      </c>
      <c r="E5" s="50">
        <f>滕磊!G28</f>
        <v>79.5</v>
      </c>
      <c r="F5" s="50">
        <f>滕磊!G29</f>
        <v>95.4</v>
      </c>
      <c r="G5" s="49">
        <f>滕磊!G30</f>
        <v>95.4</v>
      </c>
    </row>
    <row r="6" spans="1:8" ht="32.25" customHeight="1">
      <c r="A6" s="47">
        <v>3</v>
      </c>
      <c r="B6" s="48" t="s">
        <v>10</v>
      </c>
      <c r="C6" s="49">
        <f>付小东!G16</f>
        <v>5</v>
      </c>
      <c r="D6" s="49">
        <f>付小东!G24</f>
        <v>9.9333333333333336</v>
      </c>
      <c r="E6" s="49">
        <f>付小东!G29</f>
        <v>78.666666666666671</v>
      </c>
      <c r="F6" s="49">
        <f>付小东!G30</f>
        <v>93.600000000000009</v>
      </c>
      <c r="G6" s="49">
        <f>付小东!G31</f>
        <v>93.600000000000009</v>
      </c>
      <c r="H6" s="51"/>
    </row>
    <row r="7" spans="1:8" ht="32.25" customHeight="1">
      <c r="A7" s="48">
        <v>4</v>
      </c>
      <c r="B7" s="48" t="s">
        <v>11</v>
      </c>
      <c r="C7" s="49">
        <f>范守旺!G16</f>
        <v>5</v>
      </c>
      <c r="D7" s="49">
        <f>范守旺!G24</f>
        <v>9.9499999999999993</v>
      </c>
      <c r="E7" s="49">
        <f>范守旺!G29</f>
        <v>79.5</v>
      </c>
      <c r="F7" s="49">
        <f>范守旺!G30</f>
        <v>94.45</v>
      </c>
      <c r="G7" s="49">
        <f>范守旺!G31</f>
        <v>94.45</v>
      </c>
      <c r="H7" s="51"/>
    </row>
    <row r="8" spans="1:8" ht="32.25" customHeight="1">
      <c r="A8" s="52">
        <v>5</v>
      </c>
      <c r="B8" s="52" t="s">
        <v>12</v>
      </c>
      <c r="C8" s="53">
        <f>范爱雷!G16</f>
        <v>6</v>
      </c>
      <c r="D8" s="54">
        <f>范爱雷!G24</f>
        <v>9.9499999999999993</v>
      </c>
      <c r="E8" s="55">
        <f>范爱雷!G30</f>
        <v>79</v>
      </c>
      <c r="F8" s="55">
        <f>范爱雷!G31</f>
        <v>94.95</v>
      </c>
      <c r="G8" s="53">
        <f>范爱雷!G32</f>
        <v>94.95</v>
      </c>
    </row>
    <row r="9" spans="1:8" ht="32.25" customHeight="1">
      <c r="A9" s="52">
        <v>6</v>
      </c>
      <c r="B9" s="52" t="s">
        <v>13</v>
      </c>
      <c r="C9" s="55">
        <f>王健!G16</f>
        <v>6</v>
      </c>
      <c r="D9" s="55">
        <f>王健!G24</f>
        <v>9.9499999999999993</v>
      </c>
      <c r="E9" s="55">
        <f>王健!G30</f>
        <v>79.5</v>
      </c>
      <c r="F9" s="55">
        <f>王健!G31</f>
        <v>95.45</v>
      </c>
      <c r="G9" s="53">
        <f>王健!G32</f>
        <v>95.45</v>
      </c>
    </row>
    <row r="10" spans="1:8" ht="32.25" customHeight="1">
      <c r="A10" s="52">
        <v>7</v>
      </c>
      <c r="B10" s="52" t="s">
        <v>14</v>
      </c>
      <c r="C10" s="55">
        <f>刘俊杰!G16</f>
        <v>6</v>
      </c>
      <c r="D10" s="55">
        <f>刘俊杰!G24</f>
        <v>9.9333333333333336</v>
      </c>
      <c r="E10" s="56">
        <f>刘俊杰!G31</f>
        <v>78.666666666666657</v>
      </c>
      <c r="F10" s="56">
        <f>刘俊杰!G32</f>
        <v>94.6</v>
      </c>
      <c r="G10" s="53">
        <f>刘俊杰!G33</f>
        <v>94.6</v>
      </c>
      <c r="H10" s="51"/>
    </row>
    <row r="11" spans="1:8" ht="32.25" customHeight="1">
      <c r="A11" s="63" t="s">
        <v>15</v>
      </c>
      <c r="B11" s="63"/>
      <c r="C11" s="63"/>
      <c r="D11" s="63"/>
      <c r="E11" s="63"/>
      <c r="F11" s="63"/>
      <c r="G11" s="63"/>
    </row>
    <row r="756" spans="6:6">
      <c r="F756" s="57" t="s">
        <v>16</v>
      </c>
    </row>
  </sheetData>
  <mergeCells count="3">
    <mergeCell ref="A1:G1"/>
    <mergeCell ref="A2:G2"/>
    <mergeCell ref="A11:G11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B3" sqref="B3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17</v>
      </c>
      <c r="C4">
        <v>1</v>
      </c>
    </row>
    <row r="5" spans="2:3" ht="18.75">
      <c r="B5" s="40" t="s">
        <v>18</v>
      </c>
      <c r="C5">
        <v>1</v>
      </c>
    </row>
    <row r="6" spans="2:3" ht="18.75">
      <c r="B6" s="41" t="s">
        <v>19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topLeftCell="A19" workbookViewId="0">
      <selection activeCell="J9" sqref="J9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4" t="s">
        <v>20</v>
      </c>
      <c r="B1" s="64"/>
      <c r="C1" s="64"/>
      <c r="D1" s="64"/>
      <c r="E1" s="64"/>
      <c r="F1" s="64"/>
      <c r="G1" s="64"/>
    </row>
    <row r="2" spans="1:7" ht="25.7" customHeight="1">
      <c r="A2" s="65" t="s">
        <v>21</v>
      </c>
      <c r="B2" s="65"/>
      <c r="C2" s="65"/>
      <c r="D2" s="65"/>
      <c r="E2" s="65"/>
      <c r="F2" s="65"/>
      <c r="G2" s="65"/>
    </row>
    <row r="3" spans="1:7" ht="25.7" customHeight="1">
      <c r="A3" s="66" t="s">
        <v>22</v>
      </c>
      <c r="B3" s="66"/>
      <c r="C3" s="66"/>
      <c r="D3" s="66"/>
      <c r="E3" s="66"/>
      <c r="F3" s="66"/>
      <c r="G3" s="66"/>
    </row>
    <row r="4" spans="1:7" ht="25.7" customHeight="1">
      <c r="A4" s="67" t="s">
        <v>23</v>
      </c>
      <c r="B4" s="67"/>
      <c r="C4" s="67"/>
      <c r="D4" s="67"/>
      <c r="E4" s="67"/>
      <c r="F4" s="67"/>
      <c r="G4" s="67"/>
    </row>
    <row r="5" spans="1:7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7" ht="25.7" customHeight="1">
      <c r="A6" s="3">
        <v>1</v>
      </c>
      <c r="B6" s="71" t="s">
        <v>26</v>
      </c>
      <c r="C6" s="72"/>
      <c r="D6" s="72"/>
      <c r="E6" s="72"/>
      <c r="F6" s="73"/>
      <c r="G6" s="1">
        <v>0</v>
      </c>
    </row>
    <row r="7" spans="1:7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7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7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7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7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7" ht="25.7" customHeight="1">
      <c r="A12" s="3">
        <v>7</v>
      </c>
      <c r="B12" s="71" t="s">
        <v>32</v>
      </c>
      <c r="C12" s="72"/>
      <c r="D12" s="72"/>
      <c r="E12" s="72"/>
      <c r="F12" s="73"/>
      <c r="G12" s="1">
        <v>0</v>
      </c>
    </row>
    <row r="13" spans="1:7" ht="25.7" customHeight="1">
      <c r="A13" s="3">
        <v>8</v>
      </c>
      <c r="B13" s="71" t="s">
        <v>33</v>
      </c>
      <c r="C13" s="72"/>
      <c r="D13" s="72"/>
      <c r="E13" s="72"/>
      <c r="F13" s="73"/>
      <c r="G13" s="1">
        <v>0</v>
      </c>
    </row>
    <row r="14" spans="1:7" ht="25.7" customHeight="1">
      <c r="A14" s="3">
        <v>9</v>
      </c>
      <c r="B14" s="71" t="s">
        <v>34</v>
      </c>
      <c r="C14" s="72"/>
      <c r="D14" s="72"/>
      <c r="E14" s="72"/>
      <c r="F14" s="73"/>
      <c r="G14" s="1">
        <v>0</v>
      </c>
    </row>
    <row r="15" spans="1:7" ht="25.7" customHeight="1">
      <c r="A15" s="3">
        <v>10</v>
      </c>
      <c r="B15" s="71" t="s">
        <v>35</v>
      </c>
      <c r="C15" s="72"/>
      <c r="D15" s="72"/>
      <c r="E15" s="72"/>
      <c r="F15" s="73"/>
      <c r="G15" s="1">
        <v>0</v>
      </c>
    </row>
    <row r="16" spans="1:7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5</v>
      </c>
    </row>
    <row r="17" spans="1:9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9" ht="28.5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9" ht="25.7" customHeight="1">
      <c r="A19" s="1">
        <v>1</v>
      </c>
      <c r="B19" s="71" t="s">
        <v>42</v>
      </c>
      <c r="C19" s="73"/>
      <c r="D19" s="1">
        <v>2</v>
      </c>
      <c r="E19" s="1">
        <v>1.9</v>
      </c>
      <c r="F19" s="1"/>
      <c r="G19" s="9">
        <f>(D19+E19+F19)/2</f>
        <v>1.95</v>
      </c>
    </row>
    <row r="20" spans="1:9" ht="25.7" customHeight="1">
      <c r="A20" s="1">
        <v>2</v>
      </c>
      <c r="B20" s="71" t="s">
        <v>43</v>
      </c>
      <c r="C20" s="73"/>
      <c r="D20" s="1">
        <v>2</v>
      </c>
      <c r="E20" s="1">
        <v>2</v>
      </c>
      <c r="F20" s="1"/>
      <c r="G20" s="9">
        <f>(D20+E20+F20)/2</f>
        <v>2</v>
      </c>
    </row>
    <row r="21" spans="1:9" ht="25.7" customHeight="1">
      <c r="A21" s="1">
        <v>3</v>
      </c>
      <c r="B21" s="71" t="s">
        <v>44</v>
      </c>
      <c r="C21" s="73"/>
      <c r="D21" s="1">
        <v>2</v>
      </c>
      <c r="E21" s="1">
        <v>2</v>
      </c>
      <c r="F21" s="1"/>
      <c r="G21" s="9">
        <f t="shared" ref="G21:G23" si="0">(D21+E21+F21)/2</f>
        <v>2</v>
      </c>
    </row>
    <row r="22" spans="1:9" ht="25.7" customHeight="1">
      <c r="A22" s="1">
        <v>4</v>
      </c>
      <c r="B22" s="71" t="s">
        <v>45</v>
      </c>
      <c r="C22" s="73"/>
      <c r="D22" s="1">
        <v>2</v>
      </c>
      <c r="E22" s="1">
        <v>2</v>
      </c>
      <c r="F22" s="1"/>
      <c r="G22" s="9">
        <f t="shared" si="0"/>
        <v>2</v>
      </c>
      <c r="I22" s="20"/>
    </row>
    <row r="23" spans="1:9" ht="28.5" customHeight="1">
      <c r="A23" s="1">
        <v>5</v>
      </c>
      <c r="B23" s="71" t="s">
        <v>46</v>
      </c>
      <c r="C23" s="73"/>
      <c r="D23" s="1">
        <v>2</v>
      </c>
      <c r="E23" s="1">
        <v>2</v>
      </c>
      <c r="F23" s="1"/>
      <c r="G23" s="9">
        <f t="shared" si="0"/>
        <v>2</v>
      </c>
    </row>
    <row r="24" spans="1:9" ht="25.7" customHeight="1">
      <c r="A24" s="78" t="s">
        <v>36</v>
      </c>
      <c r="B24" s="78"/>
      <c r="C24" s="78"/>
      <c r="D24" s="78"/>
      <c r="E24" s="78"/>
      <c r="F24" s="78"/>
      <c r="G24" s="10">
        <f>SUM(G19:G23)</f>
        <v>9.9499999999999993</v>
      </c>
    </row>
    <row r="25" spans="1:9" ht="18.75">
      <c r="A25" s="77" t="s">
        <v>47</v>
      </c>
      <c r="B25" s="77"/>
      <c r="C25" s="77"/>
      <c r="D25" s="77"/>
      <c r="E25" s="77"/>
      <c r="F25" s="77"/>
      <c r="G25" s="77"/>
    </row>
    <row r="26" spans="1:9" ht="28.5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1" t="s">
        <v>41</v>
      </c>
    </row>
    <row r="27" spans="1:9" ht="116.45" customHeight="1">
      <c r="A27" s="1">
        <v>1</v>
      </c>
      <c r="B27" s="35" t="s">
        <v>76</v>
      </c>
      <c r="C27" s="1">
        <v>30</v>
      </c>
      <c r="D27" s="1">
        <v>30</v>
      </c>
      <c r="E27" s="1">
        <v>29</v>
      </c>
      <c r="F27" s="1"/>
      <c r="G27" s="9">
        <f t="shared" ref="G27:G29" si="1">(D27+E27+F27)/2</f>
        <v>29.5</v>
      </c>
      <c r="I27" s="30"/>
    </row>
    <row r="28" spans="1:9" ht="47.25" customHeight="1">
      <c r="A28" s="2">
        <v>2</v>
      </c>
      <c r="B28" s="36" t="s">
        <v>77</v>
      </c>
      <c r="C28" s="60">
        <v>25</v>
      </c>
      <c r="D28" s="1">
        <v>25</v>
      </c>
      <c r="E28" s="1">
        <v>25</v>
      </c>
      <c r="F28" s="1"/>
      <c r="G28" s="9">
        <f t="shared" si="1"/>
        <v>25</v>
      </c>
      <c r="I28" s="30"/>
    </row>
    <row r="29" spans="1:9" ht="84" customHeight="1">
      <c r="A29" s="1">
        <v>3</v>
      </c>
      <c r="B29" s="36" t="s">
        <v>78</v>
      </c>
      <c r="C29" s="60">
        <v>25</v>
      </c>
      <c r="D29" s="1">
        <v>25</v>
      </c>
      <c r="E29" s="1">
        <v>24</v>
      </c>
      <c r="F29" s="1"/>
      <c r="G29" s="9">
        <f t="shared" si="1"/>
        <v>24.5</v>
      </c>
      <c r="I29" s="30"/>
    </row>
    <row r="30" spans="1:9" ht="33" customHeight="1">
      <c r="A30" s="78" t="s">
        <v>36</v>
      </c>
      <c r="B30" s="78"/>
      <c r="C30" s="78"/>
      <c r="D30" s="78"/>
      <c r="E30" s="78"/>
      <c r="F30" s="78"/>
      <c r="G30" s="29">
        <f>SUM(G27:G29)</f>
        <v>79</v>
      </c>
      <c r="I30" s="30"/>
    </row>
    <row r="31" spans="1:9" ht="25.7" customHeight="1">
      <c r="A31" s="79" t="s">
        <v>6</v>
      </c>
      <c r="B31" s="79"/>
      <c r="C31" s="79"/>
      <c r="D31" s="79"/>
      <c r="E31" s="79"/>
      <c r="F31" s="79"/>
      <c r="G31" s="18">
        <f>G16+G24+G30</f>
        <v>93.95</v>
      </c>
      <c r="I31" s="30"/>
    </row>
    <row r="32" spans="1:9" ht="25.7" customHeight="1">
      <c r="A32" s="80" t="s">
        <v>7</v>
      </c>
      <c r="B32" s="80"/>
      <c r="C32" s="80"/>
      <c r="D32" s="80"/>
      <c r="E32" s="80"/>
      <c r="F32" s="80"/>
      <c r="G32" s="19">
        <f>G31*部门平衡!C6</f>
        <v>93.95</v>
      </c>
    </row>
    <row r="33" spans="1:7" ht="25.7" customHeight="1">
      <c r="A33" s="81" t="s">
        <v>50</v>
      </c>
      <c r="B33" s="81"/>
      <c r="C33" s="81"/>
      <c r="D33" s="81"/>
      <c r="E33" s="81"/>
      <c r="F33" s="81"/>
      <c r="G33" s="81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19" workbookViewId="0">
      <selection activeCell="B32" sqref="B3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4" t="s">
        <v>20</v>
      </c>
      <c r="B1" s="64"/>
      <c r="C1" s="64"/>
      <c r="D1" s="64"/>
      <c r="E1" s="64"/>
      <c r="F1" s="64"/>
      <c r="G1" s="64"/>
    </row>
    <row r="2" spans="1:7" ht="25.7" customHeight="1">
      <c r="A2" s="65" t="s">
        <v>21</v>
      </c>
      <c r="B2" s="65"/>
      <c r="C2" s="65"/>
      <c r="D2" s="65"/>
      <c r="E2" s="65"/>
      <c r="F2" s="65"/>
      <c r="G2" s="65"/>
    </row>
    <row r="3" spans="1:7" ht="25.7" customHeight="1">
      <c r="A3" s="82" t="s">
        <v>51</v>
      </c>
      <c r="B3" s="66"/>
      <c r="C3" s="66"/>
      <c r="D3" s="66"/>
      <c r="E3" s="66"/>
      <c r="F3" s="66"/>
      <c r="G3" s="66"/>
    </row>
    <row r="4" spans="1:7" ht="25.7" customHeight="1">
      <c r="A4" s="67" t="s">
        <v>23</v>
      </c>
      <c r="B4" s="67"/>
      <c r="C4" s="67"/>
      <c r="D4" s="67"/>
      <c r="E4" s="67"/>
      <c r="F4" s="67"/>
      <c r="G4" s="67"/>
    </row>
    <row r="5" spans="1:7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7" ht="25.7" customHeight="1">
      <c r="A6" s="3">
        <v>1</v>
      </c>
      <c r="B6" s="71" t="s">
        <v>26</v>
      </c>
      <c r="C6" s="72"/>
      <c r="D6" s="72"/>
      <c r="E6" s="72"/>
      <c r="F6" s="73"/>
      <c r="G6" s="1">
        <v>1</v>
      </c>
    </row>
    <row r="7" spans="1:7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7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7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7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7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7" ht="25.7" customHeight="1">
      <c r="A12" s="3">
        <v>7</v>
      </c>
      <c r="B12" s="71" t="s">
        <v>32</v>
      </c>
      <c r="C12" s="72"/>
      <c r="D12" s="72"/>
      <c r="E12" s="72"/>
      <c r="F12" s="73"/>
      <c r="G12" s="1"/>
    </row>
    <row r="13" spans="1:7" ht="25.7" customHeight="1">
      <c r="A13" s="3">
        <v>8</v>
      </c>
      <c r="B13" s="71" t="s">
        <v>33</v>
      </c>
      <c r="C13" s="72"/>
      <c r="D13" s="72"/>
      <c r="E13" s="72"/>
      <c r="F13" s="73"/>
      <c r="G13" s="1"/>
    </row>
    <row r="14" spans="1:7" ht="25.7" customHeight="1">
      <c r="A14" s="3">
        <v>9</v>
      </c>
      <c r="B14" s="71" t="s">
        <v>34</v>
      </c>
      <c r="C14" s="72"/>
      <c r="D14" s="72"/>
      <c r="E14" s="72"/>
      <c r="F14" s="73"/>
      <c r="G14" s="1"/>
    </row>
    <row r="15" spans="1:7" ht="25.7" customHeight="1">
      <c r="A15" s="3">
        <v>10</v>
      </c>
      <c r="B15" s="71" t="s">
        <v>35</v>
      </c>
      <c r="C15" s="72"/>
      <c r="D15" s="72"/>
      <c r="E15" s="72"/>
      <c r="F15" s="73"/>
      <c r="G15" s="1"/>
    </row>
    <row r="16" spans="1:7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6</v>
      </c>
    </row>
    <row r="17" spans="1:10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10" ht="30.75" customHeight="1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10" ht="25.7" customHeight="1">
      <c r="A19" s="1">
        <v>1</v>
      </c>
      <c r="B19" s="71" t="s">
        <v>42</v>
      </c>
      <c r="C19" s="73"/>
      <c r="D19" s="31">
        <v>2</v>
      </c>
      <c r="E19" s="1">
        <v>1.9</v>
      </c>
      <c r="F19" s="24"/>
      <c r="G19" s="9">
        <f>(D19+E19+F19)/2</f>
        <v>1.95</v>
      </c>
    </row>
    <row r="20" spans="1:10" ht="25.7" customHeight="1">
      <c r="A20" s="1">
        <v>2</v>
      </c>
      <c r="B20" s="71" t="s">
        <v>43</v>
      </c>
      <c r="C20" s="73"/>
      <c r="D20" s="31">
        <v>2</v>
      </c>
      <c r="E20" s="1">
        <v>2</v>
      </c>
      <c r="F20" s="24"/>
      <c r="G20" s="9">
        <f t="shared" ref="G20:G23" si="0">(D20+E20+F20)/2</f>
        <v>2</v>
      </c>
    </row>
    <row r="21" spans="1:10" ht="25.7" customHeight="1">
      <c r="A21" s="1">
        <v>3</v>
      </c>
      <c r="B21" s="71" t="s">
        <v>44</v>
      </c>
      <c r="C21" s="73"/>
      <c r="D21" s="31">
        <v>2</v>
      </c>
      <c r="E21" s="1">
        <v>1.9</v>
      </c>
      <c r="F21" s="24"/>
      <c r="G21" s="9">
        <f t="shared" si="0"/>
        <v>1.95</v>
      </c>
    </row>
    <row r="22" spans="1:10" ht="25.7" customHeight="1">
      <c r="A22" s="1">
        <v>4</v>
      </c>
      <c r="B22" s="71" t="s">
        <v>45</v>
      </c>
      <c r="C22" s="73"/>
      <c r="D22" s="31">
        <v>2</v>
      </c>
      <c r="E22" s="1">
        <v>2</v>
      </c>
      <c r="F22" s="24"/>
      <c r="G22" s="9">
        <f t="shared" si="0"/>
        <v>2</v>
      </c>
      <c r="J22" s="34"/>
    </row>
    <row r="23" spans="1:10" ht="30" customHeight="1">
      <c r="A23" s="1">
        <v>5</v>
      </c>
      <c r="B23" s="71" t="s">
        <v>46</v>
      </c>
      <c r="C23" s="73"/>
      <c r="D23" s="31">
        <v>2</v>
      </c>
      <c r="E23" s="1">
        <v>2</v>
      </c>
      <c r="F23" s="24"/>
      <c r="G23" s="9">
        <f t="shared" si="0"/>
        <v>2</v>
      </c>
    </row>
    <row r="24" spans="1:10" ht="25.7" customHeight="1">
      <c r="A24" s="78" t="s">
        <v>36</v>
      </c>
      <c r="B24" s="78"/>
      <c r="C24" s="78"/>
      <c r="D24" s="78"/>
      <c r="E24" s="78"/>
      <c r="F24" s="78"/>
      <c r="G24" s="10">
        <f>SUM(G19:G23)</f>
        <v>9.9</v>
      </c>
    </row>
    <row r="25" spans="1:10" ht="18.75" customHeight="1">
      <c r="A25" s="77" t="s">
        <v>52</v>
      </c>
      <c r="B25" s="77"/>
      <c r="C25" s="77"/>
      <c r="D25" s="77"/>
      <c r="E25" s="77"/>
      <c r="F25" s="77"/>
      <c r="G25" s="77"/>
    </row>
    <row r="26" spans="1:10" ht="28.5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9" t="s">
        <v>41</v>
      </c>
    </row>
    <row r="27" spans="1:10" ht="144.75" customHeight="1">
      <c r="A27" s="1">
        <v>1</v>
      </c>
      <c r="B27" s="32" t="s">
        <v>74</v>
      </c>
      <c r="C27" s="1">
        <v>80</v>
      </c>
      <c r="D27" s="1">
        <v>80</v>
      </c>
      <c r="E27" s="1">
        <v>79</v>
      </c>
      <c r="F27" s="7"/>
      <c r="G27" s="9">
        <f>(D27+E27+F27)/2</f>
        <v>79.5</v>
      </c>
    </row>
    <row r="28" spans="1:10" ht="25.7" customHeight="1">
      <c r="A28" s="83" t="s">
        <v>36</v>
      </c>
      <c r="B28" s="83"/>
      <c r="C28" s="83"/>
      <c r="D28" s="83"/>
      <c r="E28" s="83"/>
      <c r="F28" s="83"/>
      <c r="G28" s="33">
        <f>SUM(G27:G27)</f>
        <v>79.5</v>
      </c>
      <c r="I28" s="23"/>
      <c r="J28" s="30"/>
    </row>
    <row r="29" spans="1:10" ht="25.7" customHeight="1">
      <c r="A29" s="79" t="s">
        <v>6</v>
      </c>
      <c r="B29" s="79"/>
      <c r="C29" s="79"/>
      <c r="D29" s="79"/>
      <c r="E29" s="79"/>
      <c r="F29" s="79"/>
      <c r="G29" s="18">
        <f>G28+G24+G16</f>
        <v>95.4</v>
      </c>
    </row>
    <row r="30" spans="1:10" ht="25.7" customHeight="1">
      <c r="A30" s="80" t="s">
        <v>7</v>
      </c>
      <c r="B30" s="80"/>
      <c r="C30" s="80"/>
      <c r="D30" s="80"/>
      <c r="E30" s="80"/>
      <c r="F30" s="80"/>
      <c r="G30" s="19">
        <f>G29*部门平衡!C4</f>
        <v>95.4</v>
      </c>
    </row>
    <row r="31" spans="1:10" ht="25.7" customHeight="1">
      <c r="A31" s="81" t="s">
        <v>50</v>
      </c>
      <c r="B31" s="81"/>
      <c r="C31" s="81"/>
      <c r="D31" s="81"/>
      <c r="E31" s="81"/>
      <c r="F31" s="81"/>
      <c r="G31" s="81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31" workbookViewId="0">
      <selection activeCell="E19" sqref="E19:E23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20</v>
      </c>
      <c r="B1" s="64"/>
      <c r="C1" s="64"/>
      <c r="D1" s="64"/>
      <c r="E1" s="64"/>
      <c r="F1" s="64"/>
      <c r="G1" s="64"/>
    </row>
    <row r="2" spans="1:8" ht="25.7" customHeight="1">
      <c r="A2" s="65" t="s">
        <v>21</v>
      </c>
      <c r="B2" s="65"/>
      <c r="C2" s="65"/>
      <c r="D2" s="65"/>
      <c r="E2" s="65"/>
      <c r="F2" s="65"/>
      <c r="G2" s="65"/>
    </row>
    <row r="3" spans="1:8" ht="25.7" customHeight="1">
      <c r="A3" s="66" t="s">
        <v>53</v>
      </c>
      <c r="B3" s="66"/>
      <c r="C3" s="66"/>
      <c r="D3" s="66"/>
      <c r="E3" s="66"/>
      <c r="F3" s="66"/>
      <c r="G3" s="66"/>
    </row>
    <row r="4" spans="1:8" ht="25.7" customHeight="1">
      <c r="A4" s="67" t="s">
        <v>23</v>
      </c>
      <c r="B4" s="67"/>
      <c r="C4" s="67"/>
      <c r="D4" s="67"/>
      <c r="E4" s="67"/>
      <c r="F4" s="67"/>
      <c r="G4" s="67"/>
    </row>
    <row r="5" spans="1:8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8" ht="25.7" customHeight="1">
      <c r="A6" s="3">
        <v>1</v>
      </c>
      <c r="B6" s="71" t="s">
        <v>26</v>
      </c>
      <c r="C6" s="72"/>
      <c r="D6" s="72"/>
      <c r="E6" s="72"/>
      <c r="F6" s="73"/>
      <c r="G6" s="1">
        <v>0</v>
      </c>
    </row>
    <row r="7" spans="1:8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8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8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8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8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8" ht="25.7" customHeight="1">
      <c r="A12" s="3">
        <v>7</v>
      </c>
      <c r="B12" s="71" t="s">
        <v>32</v>
      </c>
      <c r="C12" s="72"/>
      <c r="D12" s="72"/>
      <c r="E12" s="72"/>
      <c r="F12" s="73"/>
      <c r="G12" s="1">
        <v>0</v>
      </c>
    </row>
    <row r="13" spans="1:8" ht="25.7" customHeight="1">
      <c r="A13" s="3">
        <v>8</v>
      </c>
      <c r="B13" s="71" t="s">
        <v>33</v>
      </c>
      <c r="C13" s="72"/>
      <c r="D13" s="72"/>
      <c r="E13" s="72"/>
      <c r="F13" s="73"/>
      <c r="G13" s="1">
        <v>0</v>
      </c>
    </row>
    <row r="14" spans="1:8" ht="25.7" customHeight="1">
      <c r="A14" s="3">
        <v>9</v>
      </c>
      <c r="B14" s="71" t="s">
        <v>34</v>
      </c>
      <c r="C14" s="72"/>
      <c r="D14" s="72"/>
      <c r="E14" s="72"/>
      <c r="F14" s="73"/>
      <c r="G14" s="1">
        <v>0</v>
      </c>
    </row>
    <row r="15" spans="1:8" ht="25.7" customHeight="1">
      <c r="A15" s="3">
        <v>10</v>
      </c>
      <c r="B15" s="71" t="s">
        <v>35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5</v>
      </c>
      <c r="H16" t="s">
        <v>16</v>
      </c>
    </row>
    <row r="17" spans="1:10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10" ht="30.75" customHeight="1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10" ht="25.7" customHeight="1">
      <c r="A19" s="1">
        <v>1</v>
      </c>
      <c r="B19" s="71" t="s">
        <v>42</v>
      </c>
      <c r="C19" s="73"/>
      <c r="D19" s="1">
        <v>2</v>
      </c>
      <c r="E19" s="1">
        <v>2</v>
      </c>
      <c r="F19" s="24">
        <v>2</v>
      </c>
      <c r="G19" s="9">
        <f>(D19+E19+F19)/3</f>
        <v>2</v>
      </c>
    </row>
    <row r="20" spans="1:10" ht="25.7" customHeight="1">
      <c r="A20" s="1">
        <v>2</v>
      </c>
      <c r="B20" s="71" t="s">
        <v>43</v>
      </c>
      <c r="C20" s="73"/>
      <c r="D20" s="1">
        <v>2</v>
      </c>
      <c r="E20" s="1">
        <v>2</v>
      </c>
      <c r="F20" s="24">
        <v>2</v>
      </c>
      <c r="G20" s="9">
        <f t="shared" ref="G20:G23" si="0">(D20+E20+F20)/3</f>
        <v>2</v>
      </c>
    </row>
    <row r="21" spans="1:10" ht="25.7" customHeight="1">
      <c r="A21" s="1">
        <v>3</v>
      </c>
      <c r="B21" s="71" t="s">
        <v>44</v>
      </c>
      <c r="C21" s="73"/>
      <c r="D21" s="1">
        <v>2</v>
      </c>
      <c r="E21" s="1">
        <v>1.9</v>
      </c>
      <c r="F21" s="24">
        <v>1.9</v>
      </c>
      <c r="G21" s="9">
        <f t="shared" si="0"/>
        <v>1.9333333333333333</v>
      </c>
    </row>
    <row r="22" spans="1:10" ht="25.7" customHeight="1">
      <c r="A22" s="1">
        <v>4</v>
      </c>
      <c r="B22" s="71" t="s">
        <v>45</v>
      </c>
      <c r="C22" s="73"/>
      <c r="D22" s="1">
        <v>2</v>
      </c>
      <c r="E22" s="1">
        <v>2</v>
      </c>
      <c r="F22" s="24">
        <v>2</v>
      </c>
      <c r="G22" s="9">
        <f t="shared" si="0"/>
        <v>2</v>
      </c>
      <c r="J22" s="20"/>
    </row>
    <row r="23" spans="1:10" ht="28.5" customHeight="1">
      <c r="A23" s="1">
        <v>5</v>
      </c>
      <c r="B23" s="71" t="s">
        <v>46</v>
      </c>
      <c r="C23" s="73"/>
      <c r="D23" s="1">
        <v>2</v>
      </c>
      <c r="E23" s="1">
        <v>2</v>
      </c>
      <c r="F23" s="24">
        <v>2</v>
      </c>
      <c r="G23" s="9">
        <f t="shared" si="0"/>
        <v>2</v>
      </c>
    </row>
    <row r="24" spans="1:10" ht="25.7" customHeight="1">
      <c r="A24" s="78" t="s">
        <v>36</v>
      </c>
      <c r="B24" s="78"/>
      <c r="C24" s="78"/>
      <c r="D24" s="78"/>
      <c r="E24" s="78"/>
      <c r="F24" s="78"/>
      <c r="G24" s="10">
        <f>SUM(G19:G23)</f>
        <v>9.9333333333333336</v>
      </c>
    </row>
    <row r="25" spans="1:10" ht="25.7" customHeight="1">
      <c r="A25" s="77" t="s">
        <v>47</v>
      </c>
      <c r="B25" s="77"/>
      <c r="C25" s="77"/>
      <c r="D25" s="77"/>
      <c r="E25" s="77"/>
      <c r="F25" s="77"/>
      <c r="G25" s="77"/>
    </row>
    <row r="26" spans="1:10" ht="42.95" customHeight="1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1" t="s">
        <v>41</v>
      </c>
    </row>
    <row r="27" spans="1:10" ht="174" customHeight="1">
      <c r="A27" s="4">
        <v>1</v>
      </c>
      <c r="B27" s="15" t="s">
        <v>54</v>
      </c>
      <c r="C27" s="1">
        <v>50</v>
      </c>
      <c r="D27" s="1">
        <v>49</v>
      </c>
      <c r="E27" s="1">
        <v>49</v>
      </c>
      <c r="F27" s="7">
        <v>50</v>
      </c>
      <c r="G27" s="9">
        <f>(D27+E27+F27)/3</f>
        <v>49.333333333333336</v>
      </c>
    </row>
    <row r="28" spans="1:10" ht="408.95" customHeight="1">
      <c r="A28" s="4">
        <v>2</v>
      </c>
      <c r="B28" s="16" t="s">
        <v>55</v>
      </c>
      <c r="C28" s="1">
        <v>30</v>
      </c>
      <c r="D28" s="1">
        <v>29</v>
      </c>
      <c r="E28" s="1">
        <v>29</v>
      </c>
      <c r="F28" s="7">
        <v>30</v>
      </c>
      <c r="G28" s="9">
        <f>(D28+E28+F28)/3</f>
        <v>29.333333333333332</v>
      </c>
    </row>
    <row r="29" spans="1:10" ht="25.7" customHeight="1">
      <c r="A29" s="74" t="s">
        <v>36</v>
      </c>
      <c r="B29" s="84"/>
      <c r="C29" s="75"/>
      <c r="D29" s="75"/>
      <c r="E29" s="75"/>
      <c r="F29" s="76"/>
      <c r="G29" s="29">
        <f>SUM(G27:G28)</f>
        <v>78.666666666666671</v>
      </c>
    </row>
    <row r="30" spans="1:10" ht="25.7" customHeight="1">
      <c r="A30" s="85" t="s">
        <v>6</v>
      </c>
      <c r="B30" s="86"/>
      <c r="C30" s="86"/>
      <c r="D30" s="86"/>
      <c r="E30" s="86"/>
      <c r="F30" s="87"/>
      <c r="G30" s="18">
        <f>G16+G24+G29</f>
        <v>93.600000000000009</v>
      </c>
    </row>
    <row r="31" spans="1:10" ht="25.7" customHeight="1">
      <c r="A31" s="88" t="s">
        <v>7</v>
      </c>
      <c r="B31" s="89"/>
      <c r="C31" s="89"/>
      <c r="D31" s="89"/>
      <c r="E31" s="89"/>
      <c r="F31" s="90"/>
      <c r="G31" s="19">
        <f>G30*部门平衡!C4</f>
        <v>93.600000000000009</v>
      </c>
    </row>
    <row r="32" spans="1:10" ht="25.7" customHeight="1">
      <c r="A32" s="81" t="s">
        <v>50</v>
      </c>
      <c r="B32" s="81"/>
      <c r="C32" s="81"/>
      <c r="D32" s="81"/>
      <c r="E32" s="81"/>
      <c r="F32" s="81"/>
      <c r="G32" s="81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topLeftCell="A22" workbookViewId="0">
      <selection activeCell="K28" sqref="K28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4" t="s">
        <v>20</v>
      </c>
      <c r="B1" s="64"/>
      <c r="C1" s="64"/>
      <c r="D1" s="64"/>
      <c r="E1" s="64"/>
      <c r="F1" s="64"/>
      <c r="G1" s="64"/>
    </row>
    <row r="2" spans="1:7" ht="25.7" customHeight="1">
      <c r="A2" s="65" t="s">
        <v>21</v>
      </c>
      <c r="B2" s="65"/>
      <c r="C2" s="65"/>
      <c r="D2" s="65"/>
      <c r="E2" s="65"/>
      <c r="F2" s="65"/>
      <c r="G2" s="65"/>
    </row>
    <row r="3" spans="1:7" ht="25.7" customHeight="1">
      <c r="A3" s="66" t="s">
        <v>56</v>
      </c>
      <c r="B3" s="66"/>
      <c r="C3" s="66"/>
      <c r="D3" s="66"/>
      <c r="E3" s="66"/>
      <c r="F3" s="66"/>
      <c r="G3" s="66"/>
    </row>
    <row r="4" spans="1:7" ht="25.7" customHeight="1">
      <c r="A4" s="67" t="s">
        <v>23</v>
      </c>
      <c r="B4" s="67"/>
      <c r="C4" s="67"/>
      <c r="D4" s="67"/>
      <c r="E4" s="67"/>
      <c r="F4" s="67"/>
      <c r="G4" s="67"/>
    </row>
    <row r="5" spans="1:7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7" ht="25.7" customHeight="1">
      <c r="A6" s="3">
        <v>1</v>
      </c>
      <c r="B6" s="71" t="s">
        <v>26</v>
      </c>
      <c r="C6" s="72"/>
      <c r="D6" s="72"/>
      <c r="E6" s="72"/>
      <c r="F6" s="73"/>
      <c r="G6" s="1">
        <v>0</v>
      </c>
    </row>
    <row r="7" spans="1:7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7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7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7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7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7" ht="25.7" customHeight="1">
      <c r="A12" s="3">
        <v>7</v>
      </c>
      <c r="B12" s="71" t="s">
        <v>32</v>
      </c>
      <c r="C12" s="72"/>
      <c r="D12" s="72"/>
      <c r="E12" s="72"/>
      <c r="F12" s="73"/>
      <c r="G12" s="1">
        <v>0</v>
      </c>
    </row>
    <row r="13" spans="1:7" ht="25.7" customHeight="1">
      <c r="A13" s="3">
        <v>8</v>
      </c>
      <c r="B13" s="71" t="s">
        <v>33</v>
      </c>
      <c r="C13" s="72"/>
      <c r="D13" s="72"/>
      <c r="E13" s="72"/>
      <c r="F13" s="73"/>
      <c r="G13" s="1">
        <v>0</v>
      </c>
    </row>
    <row r="14" spans="1:7" ht="25.7" customHeight="1">
      <c r="A14" s="3">
        <v>9</v>
      </c>
      <c r="B14" s="71" t="s">
        <v>34</v>
      </c>
      <c r="C14" s="72"/>
      <c r="D14" s="72"/>
      <c r="E14" s="72"/>
      <c r="F14" s="73"/>
      <c r="G14" s="1"/>
    </row>
    <row r="15" spans="1:7" ht="25.7" customHeight="1">
      <c r="A15" s="3">
        <v>10</v>
      </c>
      <c r="B15" s="71" t="s">
        <v>35</v>
      </c>
      <c r="C15" s="72"/>
      <c r="D15" s="72"/>
      <c r="E15" s="72"/>
      <c r="F15" s="73"/>
      <c r="G15" s="1">
        <v>0</v>
      </c>
    </row>
    <row r="16" spans="1:7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5</v>
      </c>
    </row>
    <row r="17" spans="1:10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10" ht="28.5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10" ht="25.7" customHeight="1">
      <c r="A19" s="1">
        <v>1</v>
      </c>
      <c r="B19" s="71" t="s">
        <v>42</v>
      </c>
      <c r="C19" s="73"/>
      <c r="D19" s="1">
        <v>2</v>
      </c>
      <c r="E19" s="23">
        <v>1.9</v>
      </c>
      <c r="F19" s="24"/>
      <c r="G19" s="9">
        <f>(D19+E19+F19)/2</f>
        <v>1.95</v>
      </c>
    </row>
    <row r="20" spans="1:10" ht="25.7" customHeight="1">
      <c r="A20" s="1">
        <v>2</v>
      </c>
      <c r="B20" s="71" t="s">
        <v>43</v>
      </c>
      <c r="C20" s="73"/>
      <c r="D20" s="1">
        <v>2</v>
      </c>
      <c r="E20" s="1">
        <v>2</v>
      </c>
      <c r="F20" s="24"/>
      <c r="G20" s="9">
        <f t="shared" ref="G20:G23" si="0">(D20+E20+F20)/2</f>
        <v>2</v>
      </c>
    </row>
    <row r="21" spans="1:10" ht="25.7" customHeight="1">
      <c r="A21" s="1">
        <v>3</v>
      </c>
      <c r="B21" s="71" t="s">
        <v>44</v>
      </c>
      <c r="C21" s="73"/>
      <c r="D21" s="1">
        <v>2</v>
      </c>
      <c r="E21" s="23">
        <v>2</v>
      </c>
      <c r="F21" s="24"/>
      <c r="G21" s="9">
        <f t="shared" si="0"/>
        <v>2</v>
      </c>
    </row>
    <row r="22" spans="1:10" ht="25.7" customHeight="1">
      <c r="A22" s="1">
        <v>4</v>
      </c>
      <c r="B22" s="71" t="s">
        <v>45</v>
      </c>
      <c r="C22" s="73"/>
      <c r="D22" s="1">
        <v>2</v>
      </c>
      <c r="E22" s="1">
        <v>2</v>
      </c>
      <c r="F22" s="24"/>
      <c r="G22" s="9">
        <f t="shared" si="0"/>
        <v>2</v>
      </c>
      <c r="J22" s="20"/>
    </row>
    <row r="23" spans="1:10" ht="28.5" customHeight="1">
      <c r="A23" s="1">
        <v>5</v>
      </c>
      <c r="B23" s="71" t="s">
        <v>46</v>
      </c>
      <c r="C23" s="73"/>
      <c r="D23" s="1">
        <v>2</v>
      </c>
      <c r="E23" s="23">
        <v>2</v>
      </c>
      <c r="F23" s="24"/>
      <c r="G23" s="9">
        <f t="shared" si="0"/>
        <v>2</v>
      </c>
    </row>
    <row r="24" spans="1:10" ht="25.7" customHeight="1">
      <c r="A24" s="78" t="s">
        <v>36</v>
      </c>
      <c r="B24" s="78"/>
      <c r="C24" s="78"/>
      <c r="D24" s="78"/>
      <c r="E24" s="78"/>
      <c r="F24" s="78"/>
      <c r="G24" s="10">
        <f>SUM(G19:G23)</f>
        <v>9.9499999999999993</v>
      </c>
    </row>
    <row r="25" spans="1:10" ht="25.7" customHeight="1">
      <c r="A25" s="91" t="s">
        <v>57</v>
      </c>
      <c r="B25" s="91"/>
      <c r="C25" s="91"/>
      <c r="D25" s="91"/>
      <c r="E25" s="91"/>
      <c r="F25" s="91"/>
      <c r="G25" s="91"/>
    </row>
    <row r="26" spans="1:10" ht="29.25" customHeight="1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9" t="s">
        <v>41</v>
      </c>
    </row>
    <row r="27" spans="1:10" ht="58.5" customHeight="1">
      <c r="A27" s="1">
        <v>1</v>
      </c>
      <c r="B27" s="25" t="s">
        <v>58</v>
      </c>
      <c r="C27" s="1">
        <v>55</v>
      </c>
      <c r="D27" s="1">
        <v>55</v>
      </c>
      <c r="E27" s="1">
        <v>54</v>
      </c>
      <c r="F27" s="7"/>
      <c r="G27" s="26">
        <f>(D27+E27+F27)/2</f>
        <v>54.5</v>
      </c>
    </row>
    <row r="28" spans="1:10" ht="234" customHeight="1">
      <c r="A28" s="1">
        <v>2</v>
      </c>
      <c r="B28" s="25" t="s">
        <v>59</v>
      </c>
      <c r="C28" s="27">
        <v>25</v>
      </c>
      <c r="D28" s="27">
        <v>25</v>
      </c>
      <c r="E28" s="27">
        <v>25</v>
      </c>
      <c r="F28" s="28"/>
      <c r="G28" s="26">
        <f>(D28+E28+F28)/2</f>
        <v>25</v>
      </c>
      <c r="I28" s="23"/>
      <c r="J28" s="30"/>
    </row>
    <row r="29" spans="1:10" ht="25.7" customHeight="1">
      <c r="A29" s="78" t="s">
        <v>36</v>
      </c>
      <c r="B29" s="78"/>
      <c r="C29" s="78"/>
      <c r="D29" s="78"/>
      <c r="E29" s="78"/>
      <c r="F29" s="78"/>
      <c r="G29" s="29">
        <f>SUM(G28:G28:G27)</f>
        <v>79.5</v>
      </c>
      <c r="I29" s="23"/>
      <c r="J29" s="30"/>
    </row>
    <row r="30" spans="1:10" ht="25.7" customHeight="1">
      <c r="A30" s="79" t="s">
        <v>6</v>
      </c>
      <c r="B30" s="79"/>
      <c r="C30" s="79"/>
      <c r="D30" s="79"/>
      <c r="E30" s="79"/>
      <c r="F30" s="79"/>
      <c r="G30" s="18">
        <f>G29+G24+G16</f>
        <v>94.45</v>
      </c>
    </row>
    <row r="31" spans="1:10" ht="25.7" customHeight="1">
      <c r="A31" s="80" t="s">
        <v>7</v>
      </c>
      <c r="B31" s="80"/>
      <c r="C31" s="80"/>
      <c r="D31" s="80"/>
      <c r="E31" s="80"/>
      <c r="F31" s="80"/>
      <c r="G31" s="19">
        <f>G30*部门平衡!C4</f>
        <v>94.45</v>
      </c>
    </row>
    <row r="32" spans="1:10" ht="25.7" customHeight="1">
      <c r="A32" s="81" t="s">
        <v>50</v>
      </c>
      <c r="B32" s="81"/>
      <c r="C32" s="81"/>
      <c r="D32" s="81"/>
      <c r="E32" s="81"/>
      <c r="F32" s="81"/>
      <c r="G32" s="81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19" workbookViewId="0">
      <selection activeCell="A30" sqref="A30:F30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20</v>
      </c>
      <c r="B1" s="64"/>
      <c r="C1" s="64"/>
      <c r="D1" s="64"/>
      <c r="E1" s="64"/>
      <c r="F1" s="64"/>
      <c r="G1" s="64"/>
    </row>
    <row r="2" spans="1:8" ht="25.7" customHeight="1">
      <c r="A2" s="65" t="s">
        <v>60</v>
      </c>
      <c r="B2" s="65"/>
      <c r="C2" s="65"/>
      <c r="D2" s="65"/>
      <c r="E2" s="65"/>
      <c r="F2" s="65"/>
      <c r="G2" s="65"/>
    </row>
    <row r="3" spans="1:8" ht="25.7" customHeight="1">
      <c r="A3" s="66" t="s">
        <v>61</v>
      </c>
      <c r="B3" s="66"/>
      <c r="C3" s="66"/>
      <c r="D3" s="66"/>
      <c r="E3" s="66"/>
      <c r="F3" s="66"/>
      <c r="G3" s="66"/>
    </row>
    <row r="4" spans="1:8" ht="25.7" customHeight="1">
      <c r="A4" s="67" t="s">
        <v>23</v>
      </c>
      <c r="B4" s="67"/>
      <c r="C4" s="67"/>
      <c r="D4" s="67"/>
      <c r="E4" s="67"/>
      <c r="F4" s="67"/>
      <c r="G4" s="67"/>
    </row>
    <row r="5" spans="1:8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8" ht="25.7" customHeight="1">
      <c r="A6" s="3">
        <v>1</v>
      </c>
      <c r="B6" s="71" t="s">
        <v>26</v>
      </c>
      <c r="C6" s="72"/>
      <c r="D6" s="72"/>
      <c r="E6" s="72"/>
      <c r="F6" s="73"/>
      <c r="G6" s="1">
        <v>1</v>
      </c>
      <c r="H6" s="5"/>
    </row>
    <row r="7" spans="1:8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8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8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8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8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8" ht="25.7" customHeight="1">
      <c r="A12" s="3">
        <v>7</v>
      </c>
      <c r="B12" s="71" t="s">
        <v>32</v>
      </c>
      <c r="C12" s="72"/>
      <c r="D12" s="72"/>
      <c r="E12" s="72"/>
      <c r="F12" s="73"/>
      <c r="G12" s="1">
        <v>0</v>
      </c>
      <c r="H12" s="5"/>
    </row>
    <row r="13" spans="1:8" ht="25.7" customHeight="1">
      <c r="A13" s="3">
        <v>8</v>
      </c>
      <c r="B13" s="71" t="s">
        <v>33</v>
      </c>
      <c r="C13" s="72"/>
      <c r="D13" s="72"/>
      <c r="E13" s="72"/>
      <c r="F13" s="73"/>
      <c r="G13" s="1">
        <v>0</v>
      </c>
    </row>
    <row r="14" spans="1:8" ht="25.7" customHeight="1">
      <c r="A14" s="3">
        <v>9</v>
      </c>
      <c r="B14" s="71" t="s">
        <v>34</v>
      </c>
      <c r="C14" s="72"/>
      <c r="D14" s="72"/>
      <c r="E14" s="72"/>
      <c r="F14" s="73"/>
      <c r="G14" s="1">
        <v>0</v>
      </c>
    </row>
    <row r="15" spans="1:8" ht="25.7" customHeight="1">
      <c r="A15" s="3">
        <v>10</v>
      </c>
      <c r="B15" s="71" t="s">
        <v>35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6</v>
      </c>
    </row>
    <row r="17" spans="1:10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10" ht="28.5" customHeight="1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10" ht="25.7" customHeight="1">
      <c r="A19" s="1">
        <v>1</v>
      </c>
      <c r="B19" s="71" t="s">
        <v>42</v>
      </c>
      <c r="C19" s="73"/>
      <c r="D19" s="1">
        <v>2</v>
      </c>
      <c r="E19" s="1">
        <v>1.9</v>
      </c>
      <c r="F19" s="22"/>
      <c r="G19" s="9">
        <f>(D19+E19+F19)/2</f>
        <v>1.95</v>
      </c>
    </row>
    <row r="20" spans="1:10" ht="25.7" customHeight="1">
      <c r="A20" s="1">
        <v>2</v>
      </c>
      <c r="B20" s="71" t="s">
        <v>43</v>
      </c>
      <c r="C20" s="73"/>
      <c r="D20" s="1">
        <v>2</v>
      </c>
      <c r="E20" s="1">
        <v>2</v>
      </c>
      <c r="F20" s="22"/>
      <c r="G20" s="9">
        <f t="shared" ref="G20:G23" si="0">(D20+E20+F20)/2</f>
        <v>2</v>
      </c>
    </row>
    <row r="21" spans="1:10" ht="25.7" customHeight="1">
      <c r="A21" s="1">
        <v>3</v>
      </c>
      <c r="B21" s="71" t="s">
        <v>44</v>
      </c>
      <c r="C21" s="73"/>
      <c r="D21" s="1">
        <v>2</v>
      </c>
      <c r="E21" s="1">
        <v>2</v>
      </c>
      <c r="F21" s="22"/>
      <c r="G21" s="9">
        <f t="shared" si="0"/>
        <v>2</v>
      </c>
    </row>
    <row r="22" spans="1:10" ht="25.7" customHeight="1">
      <c r="A22" s="1">
        <v>4</v>
      </c>
      <c r="B22" s="71" t="s">
        <v>45</v>
      </c>
      <c r="C22" s="73"/>
      <c r="D22" s="1">
        <v>2</v>
      </c>
      <c r="E22" s="1">
        <v>2</v>
      </c>
      <c r="F22" s="22"/>
      <c r="G22" s="9">
        <f t="shared" si="0"/>
        <v>2</v>
      </c>
      <c r="J22" s="20"/>
    </row>
    <row r="23" spans="1:10" ht="28.5" customHeight="1">
      <c r="A23" s="1">
        <v>5</v>
      </c>
      <c r="B23" s="71" t="s">
        <v>46</v>
      </c>
      <c r="C23" s="73"/>
      <c r="D23" s="1">
        <v>2</v>
      </c>
      <c r="E23" s="1">
        <v>2</v>
      </c>
      <c r="F23" s="22"/>
      <c r="G23" s="9">
        <f t="shared" si="0"/>
        <v>2</v>
      </c>
    </row>
    <row r="24" spans="1:10" ht="25.7" customHeight="1">
      <c r="A24" s="92" t="s">
        <v>36</v>
      </c>
      <c r="B24" s="78"/>
      <c r="C24" s="78"/>
      <c r="D24" s="78"/>
      <c r="E24" s="78"/>
      <c r="F24" s="78"/>
      <c r="G24" s="10">
        <f>SUM(G19:G23)</f>
        <v>9.9499999999999993</v>
      </c>
    </row>
    <row r="25" spans="1:10" ht="25.7" customHeight="1">
      <c r="A25" s="77" t="s">
        <v>47</v>
      </c>
      <c r="B25" s="77"/>
      <c r="C25" s="77"/>
      <c r="D25" s="77"/>
      <c r="E25" s="77"/>
      <c r="F25" s="77"/>
      <c r="G25" s="77"/>
    </row>
    <row r="26" spans="1:10" ht="28.5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1" t="s">
        <v>41</v>
      </c>
    </row>
    <row r="27" spans="1:10" ht="57">
      <c r="A27" s="1">
        <v>1</v>
      </c>
      <c r="B27" s="58" t="s">
        <v>72</v>
      </c>
      <c r="C27" s="12">
        <v>25</v>
      </c>
      <c r="D27" s="12">
        <v>25</v>
      </c>
      <c r="E27" s="12">
        <v>25</v>
      </c>
      <c r="F27" s="13"/>
      <c r="G27" s="14">
        <f>(D27+E27+F27)/2</f>
        <v>25</v>
      </c>
    </row>
    <row r="28" spans="1:10" ht="14.25">
      <c r="A28" s="1">
        <v>2</v>
      </c>
      <c r="B28" s="59" t="s">
        <v>71</v>
      </c>
      <c r="C28" s="12">
        <v>40</v>
      </c>
      <c r="D28" s="12">
        <v>40</v>
      </c>
      <c r="E28" s="12">
        <v>38</v>
      </c>
      <c r="F28" s="13"/>
      <c r="G28" s="14">
        <f>(D28+E28+F28)/2</f>
        <v>39</v>
      </c>
    </row>
    <row r="29" spans="1:10" ht="142.5">
      <c r="A29" s="1">
        <v>3</v>
      </c>
      <c r="B29" s="59" t="s">
        <v>73</v>
      </c>
      <c r="C29" s="12">
        <v>15</v>
      </c>
      <c r="D29" s="12">
        <v>15</v>
      </c>
      <c r="E29" s="12">
        <v>15</v>
      </c>
      <c r="F29" s="13"/>
      <c r="G29" s="14">
        <f>(D29+E29+F29)/2</f>
        <v>15</v>
      </c>
    </row>
    <row r="30" spans="1:10" ht="25.7" customHeight="1">
      <c r="A30" s="78" t="s">
        <v>36</v>
      </c>
      <c r="B30" s="78"/>
      <c r="C30" s="78"/>
      <c r="D30" s="78"/>
      <c r="E30" s="78"/>
      <c r="F30" s="78"/>
      <c r="G30" s="14">
        <f>SUM(G27:G29)</f>
        <v>79</v>
      </c>
    </row>
    <row r="31" spans="1:10" ht="25.7" customHeight="1">
      <c r="A31" s="79" t="s">
        <v>6</v>
      </c>
      <c r="B31" s="79"/>
      <c r="C31" s="79"/>
      <c r="D31" s="79"/>
      <c r="E31" s="79"/>
      <c r="F31" s="79"/>
      <c r="G31" s="18">
        <f>G16+G24+G30</f>
        <v>94.95</v>
      </c>
    </row>
    <row r="32" spans="1:10" ht="25.7" customHeight="1">
      <c r="A32" s="80" t="s">
        <v>7</v>
      </c>
      <c r="B32" s="80"/>
      <c r="C32" s="80"/>
      <c r="D32" s="80"/>
      <c r="E32" s="80"/>
      <c r="F32" s="80"/>
      <c r="G32" s="19">
        <f>G31*部门平衡!C5</f>
        <v>94.95</v>
      </c>
    </row>
    <row r="33" spans="1:7" ht="25.7" customHeight="1">
      <c r="A33" s="81" t="s">
        <v>50</v>
      </c>
      <c r="B33" s="81"/>
      <c r="C33" s="81"/>
      <c r="D33" s="81"/>
      <c r="E33" s="81"/>
      <c r="F33" s="81"/>
      <c r="G33" s="81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opLeftCell="A16" workbookViewId="0">
      <selection activeCell="J28" sqref="J28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20</v>
      </c>
      <c r="B1" s="64"/>
      <c r="C1" s="64"/>
      <c r="D1" s="64"/>
      <c r="E1" s="64"/>
      <c r="F1" s="64"/>
      <c r="G1" s="64"/>
    </row>
    <row r="2" spans="1:8" ht="25.7" customHeight="1">
      <c r="A2" s="65" t="s">
        <v>21</v>
      </c>
      <c r="B2" s="65"/>
      <c r="C2" s="65"/>
      <c r="D2" s="65"/>
      <c r="E2" s="65"/>
      <c r="F2" s="65"/>
      <c r="G2" s="65"/>
    </row>
    <row r="3" spans="1:8" ht="25.7" customHeight="1">
      <c r="A3" s="66" t="s">
        <v>62</v>
      </c>
      <c r="B3" s="66"/>
      <c r="C3" s="66"/>
      <c r="D3" s="66"/>
      <c r="E3" s="66"/>
      <c r="F3" s="66"/>
      <c r="G3" s="66"/>
    </row>
    <row r="4" spans="1:8" ht="25.7" customHeight="1">
      <c r="A4" s="67" t="s">
        <v>23</v>
      </c>
      <c r="B4" s="67"/>
      <c r="C4" s="67"/>
      <c r="D4" s="67"/>
      <c r="E4" s="67"/>
      <c r="F4" s="67"/>
      <c r="G4" s="67"/>
    </row>
    <row r="5" spans="1:8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8" ht="25.7" customHeight="1">
      <c r="A6" s="3">
        <v>1</v>
      </c>
      <c r="B6" s="71" t="s">
        <v>26</v>
      </c>
      <c r="C6" s="72"/>
      <c r="D6" s="72"/>
      <c r="E6" s="72"/>
      <c r="F6" s="73"/>
      <c r="G6" s="1">
        <v>1</v>
      </c>
      <c r="H6" s="5"/>
    </row>
    <row r="7" spans="1:8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8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8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8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8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8" ht="25.7" customHeight="1">
      <c r="A12" s="3">
        <v>7</v>
      </c>
      <c r="B12" s="71" t="s">
        <v>32</v>
      </c>
      <c r="C12" s="72"/>
      <c r="D12" s="72"/>
      <c r="E12" s="72"/>
      <c r="F12" s="73"/>
      <c r="G12" s="1">
        <v>0</v>
      </c>
    </row>
    <row r="13" spans="1:8" ht="25.7" customHeight="1">
      <c r="A13" s="3">
        <v>8</v>
      </c>
      <c r="B13" s="71" t="s">
        <v>33</v>
      </c>
      <c r="C13" s="72"/>
      <c r="D13" s="72"/>
      <c r="E13" s="72"/>
      <c r="F13" s="73"/>
      <c r="G13" s="1">
        <v>0</v>
      </c>
    </row>
    <row r="14" spans="1:8" ht="25.7" customHeight="1">
      <c r="A14" s="3">
        <v>9</v>
      </c>
      <c r="B14" s="71" t="s">
        <v>34</v>
      </c>
      <c r="C14" s="72"/>
      <c r="D14" s="72"/>
      <c r="E14" s="72"/>
      <c r="F14" s="73"/>
      <c r="G14" s="1">
        <v>0</v>
      </c>
    </row>
    <row r="15" spans="1:8" ht="25.7" customHeight="1">
      <c r="A15" s="3">
        <v>10</v>
      </c>
      <c r="B15" s="71" t="s">
        <v>35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6</v>
      </c>
    </row>
    <row r="17" spans="1:10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10" ht="28.5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10" ht="25.7" customHeight="1">
      <c r="A19" s="1">
        <v>1</v>
      </c>
      <c r="B19" s="71" t="s">
        <v>42</v>
      </c>
      <c r="C19" s="73"/>
      <c r="D19" s="1">
        <v>2</v>
      </c>
      <c r="E19" s="1">
        <v>2</v>
      </c>
      <c r="F19" s="8"/>
      <c r="G19" s="9">
        <f>(D19+E19+F19)/2</f>
        <v>2</v>
      </c>
    </row>
    <row r="20" spans="1:10" ht="25.7" customHeight="1">
      <c r="A20" s="1">
        <v>2</v>
      </c>
      <c r="B20" s="71" t="s">
        <v>43</v>
      </c>
      <c r="C20" s="73"/>
      <c r="D20" s="1">
        <v>2</v>
      </c>
      <c r="E20" s="1">
        <v>2</v>
      </c>
      <c r="F20" s="8"/>
      <c r="G20" s="9">
        <f t="shared" ref="G20:G23" si="0">(D20+E20+F20)/2</f>
        <v>2</v>
      </c>
    </row>
    <row r="21" spans="1:10" ht="25.7" customHeight="1">
      <c r="A21" s="1">
        <v>3</v>
      </c>
      <c r="B21" s="71" t="s">
        <v>44</v>
      </c>
      <c r="C21" s="73"/>
      <c r="D21" s="1">
        <v>2</v>
      </c>
      <c r="E21" s="1">
        <v>1.9</v>
      </c>
      <c r="F21" s="8"/>
      <c r="G21" s="9">
        <f t="shared" si="0"/>
        <v>1.95</v>
      </c>
    </row>
    <row r="22" spans="1:10" ht="25.7" customHeight="1">
      <c r="A22" s="1">
        <v>4</v>
      </c>
      <c r="B22" s="71" t="s">
        <v>45</v>
      </c>
      <c r="C22" s="73"/>
      <c r="D22" s="1">
        <v>2</v>
      </c>
      <c r="E22" s="1">
        <v>2</v>
      </c>
      <c r="F22" s="8"/>
      <c r="G22" s="9">
        <f t="shared" si="0"/>
        <v>2</v>
      </c>
      <c r="J22" s="20"/>
    </row>
    <row r="23" spans="1:10" ht="28.5" customHeight="1">
      <c r="A23" s="1">
        <v>5</v>
      </c>
      <c r="B23" s="71" t="s">
        <v>46</v>
      </c>
      <c r="C23" s="73"/>
      <c r="D23" s="1">
        <v>2</v>
      </c>
      <c r="E23" s="1">
        <v>2</v>
      </c>
      <c r="F23" s="8"/>
      <c r="G23" s="9">
        <f t="shared" si="0"/>
        <v>2</v>
      </c>
    </row>
    <row r="24" spans="1:10" ht="25.7" customHeight="1">
      <c r="A24" s="78" t="s">
        <v>36</v>
      </c>
      <c r="B24" s="78"/>
      <c r="C24" s="78"/>
      <c r="D24" s="78"/>
      <c r="E24" s="78"/>
      <c r="F24" s="78"/>
      <c r="G24" s="10">
        <f>SUM(G19:G23)</f>
        <v>9.9499999999999993</v>
      </c>
    </row>
    <row r="25" spans="1:10" ht="25.7" customHeight="1">
      <c r="A25" s="77" t="s">
        <v>47</v>
      </c>
      <c r="B25" s="77"/>
      <c r="C25" s="77"/>
      <c r="D25" s="77"/>
      <c r="E25" s="77"/>
      <c r="F25" s="77"/>
      <c r="G25" s="77"/>
    </row>
    <row r="26" spans="1:10" ht="28.5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1" t="s">
        <v>41</v>
      </c>
    </row>
    <row r="27" spans="1:10" ht="61.5" customHeight="1">
      <c r="A27" s="1">
        <v>1</v>
      </c>
      <c r="B27" s="21" t="s">
        <v>63</v>
      </c>
      <c r="C27" s="1">
        <v>40</v>
      </c>
      <c r="D27" s="1">
        <v>40</v>
      </c>
      <c r="E27" s="12">
        <v>39</v>
      </c>
      <c r="F27" s="13"/>
      <c r="G27" s="14">
        <f>(D27+E27+F27)/2</f>
        <v>39.5</v>
      </c>
    </row>
    <row r="28" spans="1:10" ht="41.25" customHeight="1">
      <c r="A28" s="1">
        <v>2</v>
      </c>
      <c r="B28" s="21" t="s">
        <v>64</v>
      </c>
      <c r="C28" s="1">
        <v>30</v>
      </c>
      <c r="D28" s="1">
        <v>30</v>
      </c>
      <c r="E28" s="12">
        <v>30</v>
      </c>
      <c r="F28" s="13"/>
      <c r="G28" s="14">
        <f>(D28+E28+F28)/2</f>
        <v>30</v>
      </c>
    </row>
    <row r="29" spans="1:10" ht="95.25" customHeight="1">
      <c r="A29" s="1">
        <v>3</v>
      </c>
      <c r="B29" s="21" t="s">
        <v>65</v>
      </c>
      <c r="C29" s="1">
        <v>10</v>
      </c>
      <c r="D29" s="1">
        <v>10</v>
      </c>
      <c r="E29" s="12">
        <v>10</v>
      </c>
      <c r="F29" s="13"/>
      <c r="G29" s="14">
        <f>(D29+E29+F29)/2</f>
        <v>10</v>
      </c>
    </row>
    <row r="30" spans="1:10" ht="39.75" customHeight="1">
      <c r="A30" s="78" t="s">
        <v>36</v>
      </c>
      <c r="B30" s="78"/>
      <c r="C30" s="78"/>
      <c r="D30" s="78"/>
      <c r="E30" s="78"/>
      <c r="F30" s="78"/>
      <c r="G30" s="17">
        <f>SUM(G27:G29)</f>
        <v>79.5</v>
      </c>
    </row>
    <row r="31" spans="1:10" ht="25.7" customHeight="1">
      <c r="A31" s="79" t="s">
        <v>6</v>
      </c>
      <c r="B31" s="79"/>
      <c r="C31" s="79"/>
      <c r="D31" s="79"/>
      <c r="E31" s="79"/>
      <c r="F31" s="79"/>
      <c r="G31" s="18">
        <f>G16+G24+G30</f>
        <v>95.45</v>
      </c>
    </row>
    <row r="32" spans="1:10" ht="25.7" customHeight="1">
      <c r="A32" s="80" t="s">
        <v>7</v>
      </c>
      <c r="B32" s="80"/>
      <c r="C32" s="80"/>
      <c r="D32" s="80"/>
      <c r="E32" s="80"/>
      <c r="F32" s="80"/>
      <c r="G32" s="19">
        <f>G31*部门平衡!C5</f>
        <v>95.45</v>
      </c>
    </row>
    <row r="33" spans="1:7" ht="25.7" customHeight="1">
      <c r="A33" s="81" t="s">
        <v>50</v>
      </c>
      <c r="B33" s="81"/>
      <c r="C33" s="81"/>
      <c r="D33" s="81"/>
      <c r="E33" s="81"/>
      <c r="F33" s="81"/>
      <c r="G33" s="81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topLeftCell="A10" workbookViewId="0">
      <selection activeCell="H3" sqref="H3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4" t="s">
        <v>20</v>
      </c>
      <c r="B1" s="64"/>
      <c r="C1" s="64"/>
      <c r="D1" s="64"/>
      <c r="E1" s="64"/>
      <c r="F1" s="64"/>
      <c r="G1" s="64"/>
    </row>
    <row r="2" spans="1:8" ht="25.7" customHeight="1">
      <c r="A2" s="65" t="s">
        <v>21</v>
      </c>
      <c r="B2" s="65"/>
      <c r="C2" s="65"/>
      <c r="D2" s="65"/>
      <c r="E2" s="65"/>
      <c r="F2" s="65"/>
      <c r="G2" s="65"/>
    </row>
    <row r="3" spans="1:8" ht="25.7" customHeight="1">
      <c r="A3" s="66" t="s">
        <v>66</v>
      </c>
      <c r="B3" s="66"/>
      <c r="C3" s="66"/>
      <c r="D3" s="66"/>
      <c r="E3" s="66"/>
      <c r="F3" s="66"/>
      <c r="G3" s="66"/>
    </row>
    <row r="4" spans="1:8" ht="25.7" customHeight="1">
      <c r="A4" s="67" t="s">
        <v>23</v>
      </c>
      <c r="B4" s="67"/>
      <c r="C4" s="67"/>
      <c r="D4" s="67"/>
      <c r="E4" s="67"/>
      <c r="F4" s="67"/>
      <c r="G4" s="67"/>
    </row>
    <row r="5" spans="1:8" ht="25.7" customHeight="1">
      <c r="A5" s="1" t="s">
        <v>1</v>
      </c>
      <c r="B5" s="68" t="s">
        <v>24</v>
      </c>
      <c r="C5" s="69"/>
      <c r="D5" s="69"/>
      <c r="E5" s="69"/>
      <c r="F5" s="70"/>
      <c r="G5" s="1" t="s">
        <v>25</v>
      </c>
    </row>
    <row r="6" spans="1:8" ht="25.7" customHeight="1">
      <c r="A6" s="3">
        <v>1</v>
      </c>
      <c r="B6" s="71" t="s">
        <v>26</v>
      </c>
      <c r="C6" s="72"/>
      <c r="D6" s="72"/>
      <c r="E6" s="72"/>
      <c r="F6" s="73"/>
      <c r="G6" s="4">
        <v>1</v>
      </c>
      <c r="H6" s="5"/>
    </row>
    <row r="7" spans="1:8" ht="25.7" customHeight="1">
      <c r="A7" s="3">
        <v>2</v>
      </c>
      <c r="B7" s="71" t="s">
        <v>27</v>
      </c>
      <c r="C7" s="72"/>
      <c r="D7" s="72"/>
      <c r="E7" s="72"/>
      <c r="F7" s="73"/>
      <c r="G7" s="1">
        <v>1</v>
      </c>
    </row>
    <row r="8" spans="1:8" ht="25.7" customHeight="1">
      <c r="A8" s="3">
        <v>3</v>
      </c>
      <c r="B8" s="71" t="s">
        <v>28</v>
      </c>
      <c r="C8" s="72"/>
      <c r="D8" s="72"/>
      <c r="E8" s="72"/>
      <c r="F8" s="73"/>
      <c r="G8" s="1">
        <v>1</v>
      </c>
    </row>
    <row r="9" spans="1:8" ht="25.7" customHeight="1">
      <c r="A9" s="3">
        <v>4</v>
      </c>
      <c r="B9" s="71" t="s">
        <v>29</v>
      </c>
      <c r="C9" s="72"/>
      <c r="D9" s="72"/>
      <c r="E9" s="72"/>
      <c r="F9" s="73"/>
      <c r="G9" s="1">
        <v>1</v>
      </c>
    </row>
    <row r="10" spans="1:8" ht="25.7" customHeight="1">
      <c r="A10" s="3">
        <v>5</v>
      </c>
      <c r="B10" s="71" t="s">
        <v>30</v>
      </c>
      <c r="C10" s="72"/>
      <c r="D10" s="72"/>
      <c r="E10" s="72"/>
      <c r="F10" s="73"/>
      <c r="G10" s="1">
        <v>1</v>
      </c>
    </row>
    <row r="11" spans="1:8" ht="25.7" customHeight="1">
      <c r="A11" s="3">
        <v>6</v>
      </c>
      <c r="B11" s="71" t="s">
        <v>31</v>
      </c>
      <c r="C11" s="72"/>
      <c r="D11" s="72"/>
      <c r="E11" s="72"/>
      <c r="F11" s="73"/>
      <c r="G11" s="1">
        <v>1</v>
      </c>
    </row>
    <row r="12" spans="1:8" ht="25.7" customHeight="1">
      <c r="A12" s="3">
        <v>7</v>
      </c>
      <c r="B12" s="71" t="s">
        <v>32</v>
      </c>
      <c r="C12" s="72"/>
      <c r="D12" s="72"/>
      <c r="E12" s="72"/>
      <c r="F12" s="73"/>
      <c r="G12" s="1">
        <v>0</v>
      </c>
    </row>
    <row r="13" spans="1:8" ht="25.7" customHeight="1">
      <c r="A13" s="3">
        <v>8</v>
      </c>
      <c r="B13" s="71" t="s">
        <v>33</v>
      </c>
      <c r="C13" s="72"/>
      <c r="D13" s="72"/>
      <c r="E13" s="72"/>
      <c r="F13" s="73"/>
      <c r="G13" s="1">
        <v>0</v>
      </c>
    </row>
    <row r="14" spans="1:8" ht="25.7" customHeight="1">
      <c r="A14" s="3">
        <v>9</v>
      </c>
      <c r="B14" s="71" t="s">
        <v>34</v>
      </c>
      <c r="C14" s="72"/>
      <c r="D14" s="72"/>
      <c r="E14" s="72"/>
      <c r="F14" s="73"/>
      <c r="G14" s="1">
        <v>0</v>
      </c>
    </row>
    <row r="15" spans="1:8" ht="25.7" customHeight="1">
      <c r="A15" s="3">
        <v>10</v>
      </c>
      <c r="B15" s="71" t="s">
        <v>35</v>
      </c>
      <c r="C15" s="72"/>
      <c r="D15" s="72"/>
      <c r="E15" s="72"/>
      <c r="F15" s="73"/>
      <c r="G15" s="1">
        <v>0</v>
      </c>
    </row>
    <row r="16" spans="1:8" ht="25.7" customHeight="1">
      <c r="A16" s="74" t="s">
        <v>36</v>
      </c>
      <c r="B16" s="75"/>
      <c r="C16" s="75"/>
      <c r="D16" s="75"/>
      <c r="E16" s="75"/>
      <c r="F16" s="76"/>
      <c r="G16" s="6">
        <f>SUM(G6:G15)</f>
        <v>6</v>
      </c>
    </row>
    <row r="17" spans="1:10" ht="25.7" customHeight="1">
      <c r="A17" s="77" t="s">
        <v>37</v>
      </c>
      <c r="B17" s="77"/>
      <c r="C17" s="77"/>
      <c r="D17" s="77"/>
      <c r="E17" s="77"/>
      <c r="F17" s="77"/>
      <c r="G17" s="77"/>
    </row>
    <row r="18" spans="1:10" ht="28.5">
      <c r="A18" s="1" t="s">
        <v>1</v>
      </c>
      <c r="B18" s="68" t="s">
        <v>24</v>
      </c>
      <c r="C18" s="70"/>
      <c r="D18" s="1" t="s">
        <v>38</v>
      </c>
      <c r="E18" s="1" t="s">
        <v>39</v>
      </c>
      <c r="F18" s="7" t="s">
        <v>40</v>
      </c>
      <c r="G18" s="1" t="s">
        <v>41</v>
      </c>
    </row>
    <row r="19" spans="1:10" ht="25.7" customHeight="1">
      <c r="A19" s="1">
        <v>1</v>
      </c>
      <c r="B19" s="71" t="s">
        <v>42</v>
      </c>
      <c r="C19" s="73"/>
      <c r="D19" s="1">
        <v>2</v>
      </c>
      <c r="E19" s="1">
        <v>1.9</v>
      </c>
      <c r="F19" s="8">
        <v>2</v>
      </c>
      <c r="G19" s="9">
        <f>(D19+E19+F19)/3</f>
        <v>1.9666666666666668</v>
      </c>
    </row>
    <row r="20" spans="1:10" ht="25.7" customHeight="1">
      <c r="A20" s="1">
        <v>2</v>
      </c>
      <c r="B20" s="71" t="s">
        <v>43</v>
      </c>
      <c r="C20" s="73"/>
      <c r="D20" s="1">
        <v>2</v>
      </c>
      <c r="E20" s="1">
        <v>2</v>
      </c>
      <c r="F20" s="8">
        <v>2</v>
      </c>
      <c r="G20" s="9">
        <f t="shared" ref="G20:G23" si="0">(D20+E20+F20)/3</f>
        <v>2</v>
      </c>
    </row>
    <row r="21" spans="1:10" ht="25.7" customHeight="1">
      <c r="A21" s="1">
        <v>3</v>
      </c>
      <c r="B21" s="71" t="s">
        <v>44</v>
      </c>
      <c r="C21" s="73"/>
      <c r="D21" s="1">
        <v>2</v>
      </c>
      <c r="E21" s="1">
        <v>2</v>
      </c>
      <c r="F21" s="8">
        <v>1.9</v>
      </c>
      <c r="G21" s="9">
        <f t="shared" si="0"/>
        <v>1.9666666666666668</v>
      </c>
    </row>
    <row r="22" spans="1:10" ht="25.7" customHeight="1">
      <c r="A22" s="1">
        <v>4</v>
      </c>
      <c r="B22" s="71" t="s">
        <v>45</v>
      </c>
      <c r="C22" s="73"/>
      <c r="D22" s="1">
        <v>2</v>
      </c>
      <c r="E22" s="1">
        <v>2</v>
      </c>
      <c r="F22" s="8">
        <v>2</v>
      </c>
      <c r="G22" s="9">
        <f t="shared" si="0"/>
        <v>2</v>
      </c>
      <c r="J22" s="20"/>
    </row>
    <row r="23" spans="1:10" ht="28.5" customHeight="1">
      <c r="A23" s="1">
        <v>5</v>
      </c>
      <c r="B23" s="71" t="s">
        <v>46</v>
      </c>
      <c r="C23" s="73"/>
      <c r="D23" s="1">
        <v>2</v>
      </c>
      <c r="E23" s="1">
        <v>2</v>
      </c>
      <c r="F23" s="8">
        <v>2</v>
      </c>
      <c r="G23" s="9">
        <f t="shared" si="0"/>
        <v>2</v>
      </c>
    </row>
    <row r="24" spans="1:10" ht="25.7" customHeight="1">
      <c r="A24" s="78" t="s">
        <v>36</v>
      </c>
      <c r="B24" s="78"/>
      <c r="C24" s="78"/>
      <c r="D24" s="78"/>
      <c r="E24" s="78"/>
      <c r="F24" s="78"/>
      <c r="G24" s="10">
        <f>SUM(G19:G23)</f>
        <v>9.9333333333333336</v>
      </c>
    </row>
    <row r="25" spans="1:10" ht="25.7" customHeight="1">
      <c r="A25" s="77" t="s">
        <v>47</v>
      </c>
      <c r="B25" s="77"/>
      <c r="C25" s="77"/>
      <c r="D25" s="77"/>
      <c r="E25" s="77"/>
      <c r="F25" s="77"/>
      <c r="G25" s="77"/>
    </row>
    <row r="26" spans="1:10" ht="28.5">
      <c r="A26" s="1" t="s">
        <v>1</v>
      </c>
      <c r="B26" s="1" t="s">
        <v>48</v>
      </c>
      <c r="C26" s="1" t="s">
        <v>49</v>
      </c>
      <c r="D26" s="1" t="s">
        <v>38</v>
      </c>
      <c r="E26" s="1" t="s">
        <v>39</v>
      </c>
      <c r="F26" s="7" t="s">
        <v>40</v>
      </c>
      <c r="G26" s="1" t="s">
        <v>41</v>
      </c>
    </row>
    <row r="27" spans="1:10" ht="254.1" customHeight="1">
      <c r="A27" s="1">
        <v>1</v>
      </c>
      <c r="B27" s="11" t="s">
        <v>67</v>
      </c>
      <c r="C27" s="1">
        <v>10</v>
      </c>
      <c r="D27" s="1">
        <v>10</v>
      </c>
      <c r="E27" s="12">
        <v>10</v>
      </c>
      <c r="F27" s="13">
        <v>10</v>
      </c>
      <c r="G27" s="14">
        <f>(D27+E27+F27)/3</f>
        <v>10</v>
      </c>
    </row>
    <row r="28" spans="1:10" ht="66" customHeight="1">
      <c r="A28" s="1">
        <v>2</v>
      </c>
      <c r="B28" s="15" t="s">
        <v>68</v>
      </c>
      <c r="C28" s="1">
        <v>40</v>
      </c>
      <c r="D28" s="1">
        <v>40</v>
      </c>
      <c r="E28" s="12">
        <v>38</v>
      </c>
      <c r="F28" s="13">
        <v>38</v>
      </c>
      <c r="G28" s="14">
        <f>(D28+E28+F28)/3</f>
        <v>38.666666666666664</v>
      </c>
    </row>
    <row r="29" spans="1:10" ht="105" customHeight="1">
      <c r="A29" s="1">
        <v>3</v>
      </c>
      <c r="B29" s="16" t="s">
        <v>69</v>
      </c>
      <c r="C29" s="1">
        <v>15</v>
      </c>
      <c r="D29" s="1">
        <v>15</v>
      </c>
      <c r="E29" s="12">
        <v>15</v>
      </c>
      <c r="F29" s="13">
        <v>15</v>
      </c>
      <c r="G29" s="14">
        <f>(D29+E29+F29)/3</f>
        <v>15</v>
      </c>
    </row>
    <row r="30" spans="1:10" ht="195.95" customHeight="1">
      <c r="A30" s="1">
        <v>4</v>
      </c>
      <c r="B30" s="16" t="s">
        <v>70</v>
      </c>
      <c r="C30" s="1">
        <v>15</v>
      </c>
      <c r="D30" s="1">
        <v>15</v>
      </c>
      <c r="E30" s="12">
        <v>15</v>
      </c>
      <c r="F30" s="13">
        <v>15</v>
      </c>
      <c r="G30" s="14">
        <f>(D30+E30+F30)/3</f>
        <v>15</v>
      </c>
    </row>
    <row r="31" spans="1:10" ht="32.25" customHeight="1">
      <c r="A31" s="78" t="s">
        <v>16</v>
      </c>
      <c r="B31" s="78"/>
      <c r="C31" s="78"/>
      <c r="D31" s="78"/>
      <c r="E31" s="78"/>
      <c r="F31" s="78"/>
      <c r="G31" s="17">
        <f>SUM(G27:G30)</f>
        <v>78.666666666666657</v>
      </c>
    </row>
    <row r="32" spans="1:10" ht="25.7" customHeight="1">
      <c r="A32" s="79" t="s">
        <v>6</v>
      </c>
      <c r="B32" s="79"/>
      <c r="C32" s="79"/>
      <c r="D32" s="79"/>
      <c r="E32" s="79"/>
      <c r="F32" s="79"/>
      <c r="G32" s="18">
        <f>G16+G24+G31</f>
        <v>94.6</v>
      </c>
    </row>
    <row r="33" spans="1:7" ht="25.7" customHeight="1">
      <c r="A33" s="80" t="s">
        <v>7</v>
      </c>
      <c r="B33" s="80"/>
      <c r="C33" s="80"/>
      <c r="D33" s="80"/>
      <c r="E33" s="80"/>
      <c r="F33" s="80"/>
      <c r="G33" s="19">
        <f>G32*部门平衡!C5</f>
        <v>94.6</v>
      </c>
    </row>
    <row r="34" spans="1:7" ht="25.7" customHeight="1">
      <c r="A34" s="81" t="s">
        <v>50</v>
      </c>
      <c r="B34" s="81"/>
      <c r="C34" s="81"/>
      <c r="D34" s="81"/>
      <c r="E34" s="81"/>
      <c r="F34" s="81"/>
      <c r="G34" s="81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2</vt:i4>
      </vt:variant>
    </vt:vector>
  </HeadingPairs>
  <TitlesOfParts>
    <vt:vector size="11" baseType="lpstr">
      <vt:lpstr>汇总表</vt:lpstr>
      <vt:lpstr>部门平衡</vt:lpstr>
      <vt:lpstr>朱莎莎</vt:lpstr>
      <vt:lpstr>滕磊</vt:lpstr>
      <vt:lpstr>付小东</vt:lpstr>
      <vt:lpstr>范守旺</vt:lpstr>
      <vt:lpstr>范爱雷</vt:lpstr>
      <vt:lpstr>王健</vt:lpstr>
      <vt:lpstr>刘俊杰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dell</cp:lastModifiedBy>
  <cp:lastPrinted>2022-10-14T04:08:07Z</cp:lastPrinted>
  <dcterms:created xsi:type="dcterms:W3CDTF">2014-08-30T00:25:00Z</dcterms:created>
  <dcterms:modified xsi:type="dcterms:W3CDTF">2022-10-14T04:13:12Z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2052-11.1.0.12358</vt:lpwstr>
  </property>
  <property fmtid="{D5CDD505-2E9C-101B-9397-08002B2CF9AE}" pid="4" name="ICV">
    <vt:lpwstr>61CB21B8DDD04695B2CF36A5FD942DDB</vt:lpwstr>
  </property>
</Properties>
</file>