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5" yWindow="-105" windowWidth="19425" windowHeight="10425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付小东" sheetId="24" r:id="rId5"/>
    <sheet name="范守旺" sheetId="38" r:id="rId6"/>
    <sheet name="范爱雷" sheetId="26" r:id="rId7"/>
    <sheet name="王健" sheetId="29" r:id="rId8"/>
    <sheet name="刘俊杰" sheetId="35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4">付小东!$A$1:$G$32</definedName>
    <definedName name="_xlnm.Print_Area" localSheetId="0">汇总表!$A$1:$G$11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4"/>
  <c r="G21"/>
  <c r="G22"/>
  <c r="G23"/>
  <c r="G19"/>
  <c r="G28"/>
  <c r="G27"/>
  <c r="G20" i="38" l="1"/>
  <c r="G21"/>
  <c r="G22"/>
  <c r="G23"/>
  <c r="G19"/>
  <c r="G28"/>
  <c r="G27"/>
  <c r="G31" i="35"/>
  <c r="G30"/>
  <c r="G29"/>
  <c r="G28"/>
  <c r="G27"/>
  <c r="G23"/>
  <c r="G22"/>
  <c r="G21"/>
  <c r="G20"/>
  <c r="G19"/>
  <c r="G16"/>
  <c r="G30" i="29"/>
  <c r="G29"/>
  <c r="G28"/>
  <c r="G27"/>
  <c r="G23"/>
  <c r="G22"/>
  <c r="G21"/>
  <c r="G20"/>
  <c r="G19"/>
  <c r="G16"/>
  <c r="G30" i="26"/>
  <c r="G29"/>
  <c r="G28"/>
  <c r="G27"/>
  <c r="G23"/>
  <c r="G22"/>
  <c r="G21"/>
  <c r="G20"/>
  <c r="G19"/>
  <c r="G16"/>
  <c r="C8" i="16" s="1"/>
  <c r="G16" i="38"/>
  <c r="C7" i="16" s="1"/>
  <c r="G16" i="24"/>
  <c r="C6" i="16" s="1"/>
  <c r="G27" i="36"/>
  <c r="G28" s="1"/>
  <c r="G23"/>
  <c r="G22"/>
  <c r="G21"/>
  <c r="G20"/>
  <c r="G19"/>
  <c r="G16"/>
  <c r="C5" i="16" s="1"/>
  <c r="G29" i="21"/>
  <c r="G28"/>
  <c r="G27"/>
  <c r="G23"/>
  <c r="G22"/>
  <c r="G21"/>
  <c r="G20"/>
  <c r="G19"/>
  <c r="G16"/>
  <c r="C4" i="16" s="1"/>
  <c r="C10"/>
  <c r="G29" i="24" l="1"/>
  <c r="E6" i="16" s="1"/>
  <c r="G30" i="21"/>
  <c r="E4" i="16" s="1"/>
  <c r="G24" i="24"/>
  <c r="D6" i="16" s="1"/>
  <c r="G31" i="26"/>
  <c r="E8" i="16" s="1"/>
  <c r="G24" i="26"/>
  <c r="D8" i="16" s="1"/>
  <c r="G24" i="29"/>
  <c r="D9" i="16" s="1"/>
  <c r="G24" i="21"/>
  <c r="D4" i="16" s="1"/>
  <c r="G29" i="38"/>
  <c r="E7" i="16" s="1"/>
  <c r="G24" i="38"/>
  <c r="D7" i="16" s="1"/>
  <c r="G24" i="36"/>
  <c r="D5" i="16" s="1"/>
  <c r="G31" i="29"/>
  <c r="E9" i="16" s="1"/>
  <c r="C9"/>
  <c r="G24" i="35"/>
  <c r="D10" i="16" s="1"/>
  <c r="G32" i="35"/>
  <c r="E10" i="16" s="1"/>
  <c r="E5"/>
  <c r="G31" i="21" l="1"/>
  <c r="F4" i="16" s="1"/>
  <c r="G30" i="24"/>
  <c r="G31" s="1"/>
  <c r="G6" i="16" s="1"/>
  <c r="G29" i="36"/>
  <c r="F5" i="16" s="1"/>
  <c r="G32" i="26"/>
  <c r="G33" s="1"/>
  <c r="G8" i="16" s="1"/>
  <c r="G30" i="38"/>
  <c r="G31" s="1"/>
  <c r="G7" i="16" s="1"/>
  <c r="G32" i="29"/>
  <c r="G33" i="35"/>
  <c r="G34" s="1"/>
  <c r="G10" i="16" s="1"/>
  <c r="G32" i="21" l="1"/>
  <c r="G4" i="16" s="1"/>
  <c r="F7"/>
  <c r="F6"/>
  <c r="G30" i="36"/>
  <c r="G5" i="16" s="1"/>
  <c r="F8"/>
  <c r="G33" i="29"/>
  <c r="G9" i="16" s="1"/>
  <c r="F9"/>
  <c r="F10"/>
</calcChain>
</file>

<file path=xl/sharedStrings.xml><?xml version="1.0" encoding="utf-8"?>
<sst xmlns="http://schemas.openxmlformats.org/spreadsheetml/2006/main" count="344" uniqueCount="81">
  <si>
    <t>研发中心在职人员KPI考核分数汇总表</t>
  </si>
  <si>
    <t>月份：4月份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</si>
  <si>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</si>
  <si>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</si>
  <si>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</si>
  <si>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</si>
  <si>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</si>
  <si>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</si>
  <si>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</si>
  <si>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</si>
  <si>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</si>
  <si>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付小东</t>
  </si>
  <si>
    <t>范守旺</t>
  </si>
  <si>
    <t>范爱雷</t>
  </si>
  <si>
    <t>王健</t>
  </si>
  <si>
    <t>刘俊杰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</si>
  <si>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</si>
  <si>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</si>
  <si>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</si>
  <si>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</si>
  <si>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</si>
  <si>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</si>
  <si>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月份：4月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</si>
  <si>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</si>
  <si>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</si>
  <si>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</si>
  <si>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</si>
  <si>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</si>
  <si>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</si>
  <si>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</si>
  <si>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</si>
  <si>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</si>
  <si>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</si>
  <si>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</si>
  <si>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</si>
  <si>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</si>
  <si>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</si>
  <si>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</si>
  <si>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</si>
  <si>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</si>
  <si>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</si>
  <si>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</si>
  <si>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</si>
  <si>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</si>
  <si>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</si>
  <si>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</si>
  <si>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</si>
  <si>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</si>
  <si>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</si>
  <si>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</si>
  <si>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</si>
  <si>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</si>
  <si>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</si>
  <si>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KPI、月报资料、归档资料、售服单追踪、案件报价及成本整理等，许协理及杨副理临时交派及其他行政事项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</si>
  <si>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</si>
  <si>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</si>
  <si>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</si>
  <si>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 xml:space="preserve">部门:机研部   姓名:付小东     职位:PLC工程师   入职时间：2022.3.30                 </t>
  </si>
  <si>
    <t xml:space="preserve">部门：机研部    姓名：范守旺   职位：PLC工程师   入职时间：2019.3.25                                    </t>
  </si>
  <si>
    <t>月份:4月</t>
  </si>
  <si>
    <r>
      <rPr>
        <sz val="12"/>
        <rFont val="宋体"/>
        <family val="3"/>
        <charset val="134"/>
      </rPr>
      <t>部门：信研    姓名：范爱雷     职位：软件工程师    入职时间：</t>
    </r>
    <r>
      <rPr>
        <sz val="12"/>
        <rFont val="宋体"/>
        <family val="3"/>
        <charset val="134"/>
      </rPr>
      <t xml:space="preserve">2014.7.1                    </t>
    </r>
  </si>
  <si>
    <t xml:space="preserve">部门：信研    姓名：王健     职位：软件工程师    入职时间：2015.7.18                   </t>
  </si>
  <si>
    <t xml:space="preserve">部门：信研    姓名：刘俊杰     职位：软件工程师    入职时间：2018.3.6                   </t>
  </si>
  <si>
    <t>程序安装及加密狗升级：E2019016_缅甸昌億 E2020045_浙江海象 E2020066_新华欧亚 E2021002_安徽玉发  E2021110_余姚振大 E2021114_安吉良朋 E2021121_江苏和昌 E2022001_台湾玮祥 E2022003_蓬莱临阁 E2022012_苏州亨利 E2022024_MABNA PS220400401_德州合力佳 PS220401601_山东道恩 PS220400901_厦门三龙达 PS220402001_Sun Rubbe PS220404601_云南鑫成鹏 PS220404701_江苏枫润</t>
  </si>
  <si>
    <t>工程案：          E2021014_印度GBL  E2021094_泰国NorthEast(报警信息添加)       E2022003_蓬莱临阁(输送机隐藏)</t>
  </si>
  <si>
    <t>NS200008_台裕橡胶MES系统开发</t>
  </si>
  <si>
    <t>PS220400801_乐庭(配方查询、导入优化)</t>
  </si>
  <si>
    <t>R202102_设备软件与模块优化升级</t>
  </si>
  <si>
    <t>E2022005_浙江万马、E2022001_台湾玮祥、E2022015_青岛汉缆</t>
    <phoneticPr fontId="28" type="noConversion"/>
  </si>
  <si>
    <t>NS200008_台裕橡胶MES系统开发</t>
    <phoneticPr fontId="28" type="noConversion"/>
  </si>
  <si>
    <t>E2020057_MABNA</t>
    <phoneticPr fontId="28" type="noConversion"/>
  </si>
  <si>
    <t>售服案件处理</t>
    <phoneticPr fontId="28" type="noConversion"/>
  </si>
  <si>
    <t>案件整理
E2021126_中山权锋 
E2022001_台湾玮祥 
E2022003_蓬莱临阁
E2022005_浙江万马
E2022015_青岛汉缆 
E2022017_广州金发 
E2022019_清远成信
E2022020_上海细浪
E2022021_宁波必硕 
E2022024_MABNA</t>
    <phoneticPr fontId="28" type="noConversion"/>
  </si>
  <si>
    <t>PS220400301_广东华声PS220401001-1_安拓普PS220401401-1_MABNA BASPAR PS220401801_淄博顶天PS220401701_安拓普PS220402601_和昌电缆PS220403001_青岛三祥PS220403201_中山权峰PS220403501_百盈系统PS220403601_辽宁地恩瑞PS220403901_余姚振大PS220404501_余姚振大PS220405201_和昌电缆PS220405101_朗士达        等售服案件处理</t>
    <phoneticPr fontId="28" type="noConversion"/>
  </si>
  <si>
    <t>E2021002_安徽玉发  E2021014_印度GBL  E2022005_浙江万马  E2021115_浙江葆润  E2022004_安踏     E2020057_MABNA    E2021094_泰国NorhEast E2021126_中山权峰  E2022011_沃尔核材   E2021120_伊朗 ASRAM E2022001_台湾玮祥         等案件程序编写</t>
    <phoneticPr fontId="28" type="noConversion"/>
  </si>
  <si>
    <t>R20210705_新型多功能手工磅
R20220101_上辅机共管计量输送系统开发
R20220407_软硬件标准机种优化升级</t>
    <phoneticPr fontId="28" type="noConversion"/>
  </si>
  <si>
    <t>PS220405001_余姚市振大塑胶有限公司
PS220404801_余姚市振大塑胶有限公司
PS220404101_江苏中天科技股份有限公司
PS220403401_四川省资阳市征峰胶鞋有限公司
PS220401501_淄博顶天塑胶有限公司
PS220401901_亨通集团苏州亨利通信材料有限公司 
PS220403101_江西金利隆橡胶履带股份有限公司
PS220401001_广东安拓普聚合物科技有限公司</t>
    <phoneticPr fontId="28" type="noConversion"/>
  </si>
  <si>
    <t>E2022024_MABNA 
E2022012_苏州亨利
E2022011_沃尔核材(常州)
E2022004_安踏集团 
E2022003_蓬莱临阁
E2022001_台湾玮祥
E2021120_伊朗Arsam 
E2021094_泰国NorthEast
E2021032_江苏朗士达 
E2021014_印度GBL 
E2020050_辽宁孚泰
E2021110_余姚振大</t>
    <phoneticPr fontId="28" type="noConversion"/>
  </si>
  <si>
    <t>NS200008_台裕橡胶MES系统开发</t>
    <phoneticPr fontId="28" type="noConversion"/>
  </si>
  <si>
    <t>EP2022069 阳谷华泰 
E2022010 深圳沃尔核材
E2022016 广东安拓普
E2022017 广州金发
E2022020 上海细浪
E2022021 宁波必硕
E2022003 蓬莱临阁
E2022004 河南安踏
E2021094 NorthEast等案件程序编写</t>
    <phoneticPr fontId="28" type="noConversion"/>
  </si>
  <si>
    <t>PS220402101_余姚市振大塑胶有限公司
PS220401701广东安拓普聚合物科技有限公司
PS220402801印度GBL
PS220403301_山东阳谷华泰化工股份有限公司 等售服案件处理</t>
    <phoneticPr fontId="28" type="noConversion"/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</si>
</sst>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.00_ "/>
    <numFmt numFmtId="178" formatCode="0_);[Red]\(0\)"/>
    <numFmt numFmtId="179" formatCode="0.00_);[Red]\(0.00\)"/>
    <numFmt numFmtId="180" formatCode="0.0_ "/>
  </numFmts>
  <fonts count="31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00B050"/>
      <name val="宋体"/>
      <family val="3"/>
      <charset val="134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5"/>
      <color indexed="56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b/>
      <sz val="13"/>
      <color indexed="56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1"/>
      <color theme="1"/>
      <name val="宋体"/>
      <family val="1"/>
      <charset val="136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068697164830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2" xfId="1385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9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6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2" t="s">
        <v>0</v>
      </c>
      <c r="B1" s="62"/>
      <c r="C1" s="62"/>
      <c r="D1" s="62"/>
      <c r="E1" s="62"/>
      <c r="F1" s="62"/>
      <c r="G1" s="62"/>
    </row>
    <row r="2" spans="1:8" ht="30" customHeight="1">
      <c r="A2" s="63" t="s">
        <v>1</v>
      </c>
      <c r="B2" s="63"/>
      <c r="C2" s="63"/>
      <c r="D2" s="63"/>
      <c r="E2" s="63"/>
      <c r="F2" s="63"/>
      <c r="G2" s="63"/>
    </row>
    <row r="3" spans="1:8" ht="32.25" customHeight="1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3" t="s">
        <v>7</v>
      </c>
      <c r="G3" s="43" t="s">
        <v>8</v>
      </c>
    </row>
    <row r="4" spans="1:8" ht="32.25" customHeight="1">
      <c r="A4" s="44">
        <v>1</v>
      </c>
      <c r="B4" s="45" t="s">
        <v>9</v>
      </c>
      <c r="C4" s="46">
        <f>朱莎莎!G16</f>
        <v>6</v>
      </c>
      <c r="D4" s="46">
        <f>朱莎莎!G24</f>
        <v>9.9499999999999993</v>
      </c>
      <c r="E4" s="46">
        <f>朱莎莎!G30</f>
        <v>78.5</v>
      </c>
      <c r="F4" s="46">
        <f>朱莎莎!G31</f>
        <v>94.45</v>
      </c>
      <c r="G4" s="46">
        <f>朱莎莎!G32</f>
        <v>94.45</v>
      </c>
    </row>
    <row r="5" spans="1:8" ht="32.25" customHeight="1">
      <c r="A5" s="47">
        <v>2</v>
      </c>
      <c r="B5" s="48" t="s">
        <v>10</v>
      </c>
      <c r="C5" s="49">
        <f>滕磊!G16</f>
        <v>6</v>
      </c>
      <c r="D5" s="49">
        <f>滕磊!G24</f>
        <v>9.9499999999999993</v>
      </c>
      <c r="E5" s="50">
        <f>滕磊!G28</f>
        <v>79</v>
      </c>
      <c r="F5" s="50">
        <f>滕磊!G29</f>
        <v>94.95</v>
      </c>
      <c r="G5" s="49">
        <f>滕磊!G30</f>
        <v>94.95</v>
      </c>
    </row>
    <row r="6" spans="1:8" ht="32.25" customHeight="1">
      <c r="A6" s="47">
        <v>3</v>
      </c>
      <c r="B6" s="48" t="s">
        <v>11</v>
      </c>
      <c r="C6" s="49">
        <f>付小东!G16</f>
        <v>5</v>
      </c>
      <c r="D6" s="49">
        <f>付小东!G24</f>
        <v>9.9</v>
      </c>
      <c r="E6" s="49">
        <f>付小东!G29</f>
        <v>78.666666666666671</v>
      </c>
      <c r="F6" s="49">
        <f>付小东!G30</f>
        <v>93.566666666666677</v>
      </c>
      <c r="G6" s="49">
        <f>付小东!G31</f>
        <v>93.566666666666677</v>
      </c>
      <c r="H6" s="51"/>
    </row>
    <row r="7" spans="1:8" ht="32.25" customHeight="1">
      <c r="A7" s="48">
        <v>4</v>
      </c>
      <c r="B7" s="48" t="s">
        <v>12</v>
      </c>
      <c r="C7" s="49">
        <f>范守旺!G16</f>
        <v>7</v>
      </c>
      <c r="D7" s="49">
        <f>范守旺!G24</f>
        <v>9.9499999999999993</v>
      </c>
      <c r="E7" s="49">
        <f>范守旺!G29</f>
        <v>79</v>
      </c>
      <c r="F7" s="49">
        <f>范守旺!G30</f>
        <v>95.95</v>
      </c>
      <c r="G7" s="49">
        <f>范守旺!G31</f>
        <v>95.95</v>
      </c>
      <c r="H7" s="51"/>
    </row>
    <row r="8" spans="1:8" ht="32.25" customHeight="1">
      <c r="A8" s="52">
        <v>5</v>
      </c>
      <c r="B8" s="52" t="s">
        <v>13</v>
      </c>
      <c r="C8" s="53">
        <f>范爱雷!G16</f>
        <v>6</v>
      </c>
      <c r="D8" s="54">
        <f>范爱雷!G24</f>
        <v>9.9499999999999993</v>
      </c>
      <c r="E8" s="55">
        <f>范爱雷!G31</f>
        <v>79.5</v>
      </c>
      <c r="F8" s="55">
        <f>范爱雷!G32</f>
        <v>95.45</v>
      </c>
      <c r="G8" s="53">
        <f>范爱雷!G33</f>
        <v>95.45</v>
      </c>
    </row>
    <row r="9" spans="1:8" ht="32.25" customHeight="1">
      <c r="A9" s="52">
        <v>6</v>
      </c>
      <c r="B9" s="52" t="s">
        <v>14</v>
      </c>
      <c r="C9" s="55">
        <f>王健!G16</f>
        <v>5</v>
      </c>
      <c r="D9" s="55">
        <f>王健!G24</f>
        <v>9.9499999999999993</v>
      </c>
      <c r="E9" s="55">
        <f>王健!G31</f>
        <v>79.5</v>
      </c>
      <c r="F9" s="55">
        <f>王健!G32</f>
        <v>94.45</v>
      </c>
      <c r="G9" s="53">
        <f>王健!G33</f>
        <v>94.45</v>
      </c>
    </row>
    <row r="10" spans="1:8" ht="32.25" customHeight="1">
      <c r="A10" s="52">
        <v>7</v>
      </c>
      <c r="B10" s="52" t="s">
        <v>15</v>
      </c>
      <c r="C10" s="55">
        <f>刘俊杰!G16</f>
        <v>6</v>
      </c>
      <c r="D10" s="55">
        <f>刘俊杰!G24</f>
        <v>9.9333333333333336</v>
      </c>
      <c r="E10" s="56">
        <f>刘俊杰!G32</f>
        <v>79</v>
      </c>
      <c r="F10" s="56">
        <f>刘俊杰!G33</f>
        <v>94.933333333333337</v>
      </c>
      <c r="G10" s="53">
        <f>刘俊杰!G34</f>
        <v>94.933333333333337</v>
      </c>
      <c r="H10" s="51"/>
    </row>
    <row r="11" spans="1:8" ht="32.25" customHeight="1">
      <c r="A11" s="63" t="s">
        <v>16</v>
      </c>
      <c r="B11" s="63"/>
      <c r="C11" s="63"/>
      <c r="D11" s="63"/>
      <c r="E11" s="63"/>
      <c r="F11" s="63"/>
      <c r="G11" s="63"/>
    </row>
    <row r="756" spans="6:6">
      <c r="F756" s="57" t="s">
        <v>17</v>
      </c>
    </row>
  </sheetData>
  <mergeCells count="3">
    <mergeCell ref="A1:G1"/>
    <mergeCell ref="A2:G2"/>
    <mergeCell ref="A11:G11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E31" sqref="E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7"/>
    </row>
    <row r="3" spans="2:3" ht="18.75">
      <c r="B3" s="38"/>
    </row>
    <row r="4" spans="2:3" ht="18.75">
      <c r="B4" s="39" t="s">
        <v>18</v>
      </c>
      <c r="C4">
        <v>1</v>
      </c>
    </row>
    <row r="5" spans="2:3" ht="18.75">
      <c r="B5" s="40" t="s">
        <v>19</v>
      </c>
      <c r="C5">
        <v>1</v>
      </c>
    </row>
    <row r="6" spans="2:3" ht="18.75">
      <c r="B6" s="41" t="s">
        <v>20</v>
      </c>
      <c r="C6">
        <v>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4" t="s">
        <v>21</v>
      </c>
      <c r="B1" s="64"/>
      <c r="C1" s="64"/>
      <c r="D1" s="64"/>
      <c r="E1" s="64"/>
      <c r="F1" s="64"/>
      <c r="G1" s="64"/>
    </row>
    <row r="2" spans="1:7" ht="25.7" customHeight="1">
      <c r="A2" s="65" t="s">
        <v>22</v>
      </c>
      <c r="B2" s="65"/>
      <c r="C2" s="65"/>
      <c r="D2" s="65"/>
      <c r="E2" s="65"/>
      <c r="F2" s="65"/>
      <c r="G2" s="65"/>
    </row>
    <row r="3" spans="1:7" ht="25.7" customHeight="1">
      <c r="A3" s="66" t="s">
        <v>23</v>
      </c>
      <c r="B3" s="66"/>
      <c r="C3" s="66"/>
      <c r="D3" s="66"/>
      <c r="E3" s="66"/>
      <c r="F3" s="66"/>
      <c r="G3" s="66"/>
    </row>
    <row r="4" spans="1:7" ht="25.7" customHeight="1">
      <c r="A4" s="67" t="s">
        <v>24</v>
      </c>
      <c r="B4" s="67"/>
      <c r="C4" s="67"/>
      <c r="D4" s="67"/>
      <c r="E4" s="67"/>
      <c r="F4" s="67"/>
      <c r="G4" s="67"/>
    </row>
    <row r="5" spans="1:7" ht="25.7" customHeight="1">
      <c r="A5" s="1" t="s">
        <v>2</v>
      </c>
      <c r="B5" s="68" t="s">
        <v>25</v>
      </c>
      <c r="C5" s="69"/>
      <c r="D5" s="69"/>
      <c r="E5" s="69"/>
      <c r="F5" s="70"/>
      <c r="G5" s="1" t="s">
        <v>26</v>
      </c>
    </row>
    <row r="6" spans="1:7" ht="25.7" customHeight="1">
      <c r="A6" s="4">
        <v>1</v>
      </c>
      <c r="B6" s="71" t="s">
        <v>27</v>
      </c>
      <c r="C6" s="72"/>
      <c r="D6" s="72"/>
      <c r="E6" s="72"/>
      <c r="F6" s="73"/>
      <c r="G6" s="1">
        <v>1</v>
      </c>
    </row>
    <row r="7" spans="1:7" ht="25.7" customHeight="1">
      <c r="A7" s="4">
        <v>2</v>
      </c>
      <c r="B7" s="71" t="s">
        <v>28</v>
      </c>
      <c r="C7" s="72"/>
      <c r="D7" s="72"/>
      <c r="E7" s="72"/>
      <c r="F7" s="73"/>
      <c r="G7" s="1">
        <v>1</v>
      </c>
    </row>
    <row r="8" spans="1:7" ht="25.7" customHeight="1">
      <c r="A8" s="4">
        <v>3</v>
      </c>
      <c r="B8" s="71" t="s">
        <v>29</v>
      </c>
      <c r="C8" s="72"/>
      <c r="D8" s="72"/>
      <c r="E8" s="72"/>
      <c r="F8" s="73"/>
      <c r="G8" s="1">
        <v>1</v>
      </c>
    </row>
    <row r="9" spans="1:7" ht="25.7" customHeight="1">
      <c r="A9" s="4">
        <v>4</v>
      </c>
      <c r="B9" s="71" t="s">
        <v>30</v>
      </c>
      <c r="C9" s="72"/>
      <c r="D9" s="72"/>
      <c r="E9" s="72"/>
      <c r="F9" s="73"/>
      <c r="G9" s="1">
        <v>1</v>
      </c>
    </row>
    <row r="10" spans="1:7" ht="25.7" customHeight="1">
      <c r="A10" s="4">
        <v>5</v>
      </c>
      <c r="B10" s="71" t="s">
        <v>31</v>
      </c>
      <c r="C10" s="72"/>
      <c r="D10" s="72"/>
      <c r="E10" s="72"/>
      <c r="F10" s="73"/>
      <c r="G10" s="1">
        <v>1</v>
      </c>
    </row>
    <row r="11" spans="1:7" ht="25.7" customHeight="1">
      <c r="A11" s="4">
        <v>6</v>
      </c>
      <c r="B11" s="71" t="s">
        <v>32</v>
      </c>
      <c r="C11" s="72"/>
      <c r="D11" s="72"/>
      <c r="E11" s="72"/>
      <c r="F11" s="73"/>
      <c r="G11" s="1">
        <v>1</v>
      </c>
    </row>
    <row r="12" spans="1:7" ht="25.7" customHeight="1">
      <c r="A12" s="4">
        <v>7</v>
      </c>
      <c r="B12" s="71" t="s">
        <v>33</v>
      </c>
      <c r="C12" s="72"/>
      <c r="D12" s="72"/>
      <c r="E12" s="72"/>
      <c r="F12" s="73"/>
      <c r="G12" s="1">
        <v>0</v>
      </c>
    </row>
    <row r="13" spans="1:7" ht="25.7" customHeight="1">
      <c r="A13" s="4">
        <v>8</v>
      </c>
      <c r="B13" s="71" t="s">
        <v>34</v>
      </c>
      <c r="C13" s="72"/>
      <c r="D13" s="72"/>
      <c r="E13" s="72"/>
      <c r="F13" s="73"/>
      <c r="G13" s="1">
        <v>0</v>
      </c>
    </row>
    <row r="14" spans="1:7" ht="25.7" customHeight="1">
      <c r="A14" s="4">
        <v>9</v>
      </c>
      <c r="B14" s="71" t="s">
        <v>35</v>
      </c>
      <c r="C14" s="72"/>
      <c r="D14" s="72"/>
      <c r="E14" s="72"/>
      <c r="F14" s="73"/>
      <c r="G14" s="1">
        <v>0</v>
      </c>
    </row>
    <row r="15" spans="1:7" ht="25.7" customHeight="1">
      <c r="A15" s="4">
        <v>10</v>
      </c>
      <c r="B15" s="71" t="s">
        <v>36</v>
      </c>
      <c r="C15" s="72"/>
      <c r="D15" s="72"/>
      <c r="E15" s="72"/>
      <c r="F15" s="73"/>
      <c r="G15" s="1">
        <v>0</v>
      </c>
    </row>
    <row r="16" spans="1:7" ht="25.7" customHeight="1">
      <c r="A16" s="74" t="s">
        <v>37</v>
      </c>
      <c r="B16" s="75"/>
      <c r="C16" s="75"/>
      <c r="D16" s="75"/>
      <c r="E16" s="75"/>
      <c r="F16" s="76"/>
      <c r="G16" s="7">
        <f>SUM(G6:G15)</f>
        <v>6</v>
      </c>
    </row>
    <row r="17" spans="1:9" ht="25.7" customHeight="1">
      <c r="A17" s="77" t="s">
        <v>38</v>
      </c>
      <c r="B17" s="77"/>
      <c r="C17" s="77"/>
      <c r="D17" s="77"/>
      <c r="E17" s="77"/>
      <c r="F17" s="77"/>
      <c r="G17" s="77"/>
    </row>
    <row r="18" spans="1:9" ht="28.5">
      <c r="A18" s="1" t="s">
        <v>2</v>
      </c>
      <c r="B18" s="68" t="s">
        <v>25</v>
      </c>
      <c r="C18" s="70"/>
      <c r="D18" s="1" t="s">
        <v>39</v>
      </c>
      <c r="E18" s="1" t="s">
        <v>40</v>
      </c>
      <c r="F18" s="8" t="s">
        <v>41</v>
      </c>
      <c r="G18" s="1" t="s">
        <v>42</v>
      </c>
    </row>
    <row r="19" spans="1:9" ht="25.7" customHeight="1">
      <c r="A19" s="1">
        <v>1</v>
      </c>
      <c r="B19" s="71" t="s">
        <v>43</v>
      </c>
      <c r="C19" s="73"/>
      <c r="D19" s="1">
        <v>2</v>
      </c>
      <c r="E19" s="1">
        <v>1.9</v>
      </c>
      <c r="F19" s="1"/>
      <c r="G19" s="10">
        <f>(D19+E19+F19)/2</f>
        <v>1.95</v>
      </c>
    </row>
    <row r="20" spans="1:9" ht="25.7" customHeight="1">
      <c r="A20" s="1">
        <v>2</v>
      </c>
      <c r="B20" s="71" t="s">
        <v>44</v>
      </c>
      <c r="C20" s="73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71" t="s">
        <v>45</v>
      </c>
      <c r="C21" s="73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71" t="s">
        <v>46</v>
      </c>
      <c r="C22" s="73"/>
      <c r="D22" s="1">
        <v>2</v>
      </c>
      <c r="E22" s="1">
        <v>2</v>
      </c>
      <c r="F22" s="1"/>
      <c r="G22" s="10">
        <f t="shared" si="0"/>
        <v>2</v>
      </c>
      <c r="I22" s="20"/>
    </row>
    <row r="23" spans="1:9" ht="28.5" customHeight="1">
      <c r="A23" s="1">
        <v>5</v>
      </c>
      <c r="B23" s="71" t="s">
        <v>47</v>
      </c>
      <c r="C23" s="73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78" t="s">
        <v>37</v>
      </c>
      <c r="B24" s="78"/>
      <c r="C24" s="78"/>
      <c r="D24" s="78"/>
      <c r="E24" s="78"/>
      <c r="F24" s="78"/>
      <c r="G24" s="11">
        <f>SUM(G19:G23)</f>
        <v>9.9499999999999993</v>
      </c>
    </row>
    <row r="25" spans="1:9" ht="18.75">
      <c r="A25" s="77" t="s">
        <v>48</v>
      </c>
      <c r="B25" s="77"/>
      <c r="C25" s="77"/>
      <c r="D25" s="77"/>
      <c r="E25" s="77"/>
      <c r="F25" s="77"/>
      <c r="G25" s="77"/>
    </row>
    <row r="26" spans="1:9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9" ht="116.45" customHeight="1">
      <c r="A27" s="1">
        <v>1</v>
      </c>
      <c r="B27" s="36" t="s">
        <v>51</v>
      </c>
      <c r="C27" s="1">
        <v>40</v>
      </c>
      <c r="D27" s="1">
        <v>40</v>
      </c>
      <c r="E27" s="1">
        <v>39</v>
      </c>
      <c r="F27" s="1"/>
      <c r="G27" s="10">
        <f t="shared" ref="G27:G29" si="1">(D27+E27+F27)/2</f>
        <v>39.5</v>
      </c>
      <c r="I27" s="30"/>
    </row>
    <row r="28" spans="1:9" ht="47.25" customHeight="1">
      <c r="A28" s="2">
        <v>2</v>
      </c>
      <c r="B28" s="31" t="s">
        <v>52</v>
      </c>
      <c r="C28" s="3">
        <v>20</v>
      </c>
      <c r="D28" s="1">
        <v>20</v>
      </c>
      <c r="E28" s="1">
        <v>19</v>
      </c>
      <c r="F28" s="1"/>
      <c r="G28" s="10">
        <f t="shared" si="1"/>
        <v>19.5</v>
      </c>
      <c r="I28" s="30"/>
    </row>
    <row r="29" spans="1:9" ht="76.5" customHeight="1">
      <c r="A29" s="1">
        <v>3</v>
      </c>
      <c r="B29" s="31" t="s">
        <v>53</v>
      </c>
      <c r="C29" s="3">
        <v>20</v>
      </c>
      <c r="D29" s="1">
        <v>20</v>
      </c>
      <c r="E29" s="1">
        <v>19</v>
      </c>
      <c r="F29" s="1"/>
      <c r="G29" s="10">
        <f t="shared" si="1"/>
        <v>19.5</v>
      </c>
      <c r="I29" s="30"/>
    </row>
    <row r="30" spans="1:9" ht="33" customHeight="1">
      <c r="A30" s="78" t="s">
        <v>37</v>
      </c>
      <c r="B30" s="78"/>
      <c r="C30" s="78"/>
      <c r="D30" s="78"/>
      <c r="E30" s="78"/>
      <c r="F30" s="78"/>
      <c r="G30" s="29">
        <f>SUM(G27:G29)</f>
        <v>78.5</v>
      </c>
      <c r="I30" s="30"/>
    </row>
    <row r="31" spans="1:9" ht="25.7" customHeight="1">
      <c r="A31" s="79" t="s">
        <v>7</v>
      </c>
      <c r="B31" s="79"/>
      <c r="C31" s="79"/>
      <c r="D31" s="79"/>
      <c r="E31" s="79"/>
      <c r="F31" s="79"/>
      <c r="G31" s="18">
        <f>G16+G24+G30</f>
        <v>94.45</v>
      </c>
      <c r="I31" s="30"/>
    </row>
    <row r="32" spans="1:9" ht="25.7" customHeight="1">
      <c r="A32" s="80" t="s">
        <v>8</v>
      </c>
      <c r="B32" s="80"/>
      <c r="C32" s="80"/>
      <c r="D32" s="80"/>
      <c r="E32" s="80"/>
      <c r="F32" s="80"/>
      <c r="G32" s="19">
        <f>G31*部门平衡!C6</f>
        <v>94.45</v>
      </c>
    </row>
    <row r="33" spans="1:7" ht="25.7" customHeight="1">
      <c r="A33" s="81" t="s">
        <v>54</v>
      </c>
      <c r="B33" s="81"/>
      <c r="C33" s="81"/>
      <c r="D33" s="81"/>
      <c r="E33" s="81"/>
      <c r="F33" s="81"/>
      <c r="G33" s="81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4" t="s">
        <v>21</v>
      </c>
      <c r="B1" s="64"/>
      <c r="C1" s="64"/>
      <c r="D1" s="64"/>
      <c r="E1" s="64"/>
      <c r="F1" s="64"/>
      <c r="G1" s="64"/>
    </row>
    <row r="2" spans="1:7" ht="25.7" customHeight="1">
      <c r="A2" s="65" t="s">
        <v>22</v>
      </c>
      <c r="B2" s="65"/>
      <c r="C2" s="65"/>
      <c r="D2" s="65"/>
      <c r="E2" s="65"/>
      <c r="F2" s="65"/>
      <c r="G2" s="65"/>
    </row>
    <row r="3" spans="1:7" ht="25.7" customHeight="1">
      <c r="A3" s="82" t="s">
        <v>55</v>
      </c>
      <c r="B3" s="66"/>
      <c r="C3" s="66"/>
      <c r="D3" s="66"/>
      <c r="E3" s="66"/>
      <c r="F3" s="66"/>
      <c r="G3" s="66"/>
    </row>
    <row r="4" spans="1:7" ht="25.7" customHeight="1">
      <c r="A4" s="67" t="s">
        <v>24</v>
      </c>
      <c r="B4" s="67"/>
      <c r="C4" s="67"/>
      <c r="D4" s="67"/>
      <c r="E4" s="67"/>
      <c r="F4" s="67"/>
      <c r="G4" s="67"/>
    </row>
    <row r="5" spans="1:7" ht="25.7" customHeight="1">
      <c r="A5" s="1" t="s">
        <v>2</v>
      </c>
      <c r="B5" s="68" t="s">
        <v>25</v>
      </c>
      <c r="C5" s="69"/>
      <c r="D5" s="69"/>
      <c r="E5" s="69"/>
      <c r="F5" s="70"/>
      <c r="G5" s="1" t="s">
        <v>26</v>
      </c>
    </row>
    <row r="6" spans="1:7" ht="25.7" customHeight="1">
      <c r="A6" s="4">
        <v>1</v>
      </c>
      <c r="B6" s="71" t="s">
        <v>27</v>
      </c>
      <c r="C6" s="72"/>
      <c r="D6" s="72"/>
      <c r="E6" s="72"/>
      <c r="F6" s="73"/>
      <c r="G6" s="1">
        <v>1</v>
      </c>
    </row>
    <row r="7" spans="1:7" ht="25.7" customHeight="1">
      <c r="A7" s="4">
        <v>2</v>
      </c>
      <c r="B7" s="71" t="s">
        <v>28</v>
      </c>
      <c r="C7" s="72"/>
      <c r="D7" s="72"/>
      <c r="E7" s="72"/>
      <c r="F7" s="73"/>
      <c r="G7" s="1">
        <v>1</v>
      </c>
    </row>
    <row r="8" spans="1:7" ht="25.7" customHeight="1">
      <c r="A8" s="4">
        <v>3</v>
      </c>
      <c r="B8" s="71" t="s">
        <v>29</v>
      </c>
      <c r="C8" s="72"/>
      <c r="D8" s="72"/>
      <c r="E8" s="72"/>
      <c r="F8" s="73"/>
      <c r="G8" s="1">
        <v>1</v>
      </c>
    </row>
    <row r="9" spans="1:7" ht="25.7" customHeight="1">
      <c r="A9" s="4">
        <v>4</v>
      </c>
      <c r="B9" s="71" t="s">
        <v>30</v>
      </c>
      <c r="C9" s="72"/>
      <c r="D9" s="72"/>
      <c r="E9" s="72"/>
      <c r="F9" s="73"/>
      <c r="G9" s="1">
        <v>1</v>
      </c>
    </row>
    <row r="10" spans="1:7" ht="25.7" customHeight="1">
      <c r="A10" s="4">
        <v>5</v>
      </c>
      <c r="B10" s="71" t="s">
        <v>31</v>
      </c>
      <c r="C10" s="72"/>
      <c r="D10" s="72"/>
      <c r="E10" s="72"/>
      <c r="F10" s="73"/>
      <c r="G10" s="1">
        <v>1</v>
      </c>
    </row>
    <row r="11" spans="1:7" ht="25.7" customHeight="1">
      <c r="A11" s="4">
        <v>6</v>
      </c>
      <c r="B11" s="71" t="s">
        <v>32</v>
      </c>
      <c r="C11" s="72"/>
      <c r="D11" s="72"/>
      <c r="E11" s="72"/>
      <c r="F11" s="73"/>
      <c r="G11" s="1">
        <v>1</v>
      </c>
    </row>
    <row r="12" spans="1:7" ht="25.7" customHeight="1">
      <c r="A12" s="4">
        <v>7</v>
      </c>
      <c r="B12" s="71" t="s">
        <v>33</v>
      </c>
      <c r="C12" s="72"/>
      <c r="D12" s="72"/>
      <c r="E12" s="72"/>
      <c r="F12" s="73"/>
      <c r="G12" s="1"/>
    </row>
    <row r="13" spans="1:7" ht="25.7" customHeight="1">
      <c r="A13" s="4">
        <v>8</v>
      </c>
      <c r="B13" s="71" t="s">
        <v>34</v>
      </c>
      <c r="C13" s="72"/>
      <c r="D13" s="72"/>
      <c r="E13" s="72"/>
      <c r="F13" s="73"/>
      <c r="G13" s="1"/>
    </row>
    <row r="14" spans="1:7" ht="25.7" customHeight="1">
      <c r="A14" s="4">
        <v>9</v>
      </c>
      <c r="B14" s="71" t="s">
        <v>35</v>
      </c>
      <c r="C14" s="72"/>
      <c r="D14" s="72"/>
      <c r="E14" s="72"/>
      <c r="F14" s="73"/>
      <c r="G14" s="1"/>
    </row>
    <row r="15" spans="1:7" ht="25.7" customHeight="1">
      <c r="A15" s="4">
        <v>10</v>
      </c>
      <c r="B15" s="71" t="s">
        <v>36</v>
      </c>
      <c r="C15" s="72"/>
      <c r="D15" s="72"/>
      <c r="E15" s="72"/>
      <c r="F15" s="73"/>
      <c r="G15" s="1"/>
    </row>
    <row r="16" spans="1:7" ht="25.7" customHeight="1">
      <c r="A16" s="74" t="s">
        <v>37</v>
      </c>
      <c r="B16" s="75"/>
      <c r="C16" s="75"/>
      <c r="D16" s="75"/>
      <c r="E16" s="75"/>
      <c r="F16" s="76"/>
      <c r="G16" s="7">
        <f>SUM(G6:G15)</f>
        <v>6</v>
      </c>
    </row>
    <row r="17" spans="1:10" ht="25.7" customHeight="1">
      <c r="A17" s="77" t="s">
        <v>38</v>
      </c>
      <c r="B17" s="77"/>
      <c r="C17" s="77"/>
      <c r="D17" s="77"/>
      <c r="E17" s="77"/>
      <c r="F17" s="77"/>
      <c r="G17" s="77"/>
    </row>
    <row r="18" spans="1:10" ht="30.75" customHeight="1">
      <c r="A18" s="1" t="s">
        <v>2</v>
      </c>
      <c r="B18" s="68" t="s">
        <v>25</v>
      </c>
      <c r="C18" s="70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1" t="s">
        <v>43</v>
      </c>
      <c r="C19" s="73"/>
      <c r="D19" s="32">
        <v>2</v>
      </c>
      <c r="E19" s="1">
        <v>1.9</v>
      </c>
      <c r="F19" s="24"/>
      <c r="G19" s="10">
        <f>(D19+E19+F19)/2</f>
        <v>1.95</v>
      </c>
    </row>
    <row r="20" spans="1:10" ht="25.7" customHeight="1">
      <c r="A20" s="1">
        <v>2</v>
      </c>
      <c r="B20" s="71" t="s">
        <v>44</v>
      </c>
      <c r="C20" s="73"/>
      <c r="D20" s="32">
        <v>2</v>
      </c>
      <c r="E20" s="1">
        <v>2</v>
      </c>
      <c r="F20" s="24"/>
      <c r="G20" s="10">
        <f t="shared" ref="G20:G23" si="0">(D20+E20+F20)/2</f>
        <v>2</v>
      </c>
    </row>
    <row r="21" spans="1:10" ht="25.7" customHeight="1">
      <c r="A21" s="1">
        <v>3</v>
      </c>
      <c r="B21" s="71" t="s">
        <v>45</v>
      </c>
      <c r="C21" s="73"/>
      <c r="D21" s="32">
        <v>2</v>
      </c>
      <c r="E21" s="1">
        <v>2</v>
      </c>
      <c r="F21" s="24"/>
      <c r="G21" s="10">
        <f t="shared" si="0"/>
        <v>2</v>
      </c>
    </row>
    <row r="22" spans="1:10" ht="25.7" customHeight="1">
      <c r="A22" s="1">
        <v>4</v>
      </c>
      <c r="B22" s="71" t="s">
        <v>46</v>
      </c>
      <c r="C22" s="73"/>
      <c r="D22" s="32">
        <v>2</v>
      </c>
      <c r="E22" s="1">
        <v>2</v>
      </c>
      <c r="F22" s="24"/>
      <c r="G22" s="10">
        <f t="shared" si="0"/>
        <v>2</v>
      </c>
      <c r="J22" s="35"/>
    </row>
    <row r="23" spans="1:10" ht="30" customHeight="1">
      <c r="A23" s="1">
        <v>5</v>
      </c>
      <c r="B23" s="71" t="s">
        <v>47</v>
      </c>
      <c r="C23" s="73"/>
      <c r="D23" s="32">
        <v>2</v>
      </c>
      <c r="E23" s="1">
        <v>2</v>
      </c>
      <c r="F23" s="24"/>
      <c r="G23" s="10">
        <f t="shared" si="0"/>
        <v>2</v>
      </c>
    </row>
    <row r="24" spans="1:10" ht="25.7" customHeight="1">
      <c r="A24" s="78" t="s">
        <v>37</v>
      </c>
      <c r="B24" s="78"/>
      <c r="C24" s="78"/>
      <c r="D24" s="78"/>
      <c r="E24" s="78"/>
      <c r="F24" s="78"/>
      <c r="G24" s="11">
        <f>SUM(G19:G23)</f>
        <v>9.9499999999999993</v>
      </c>
    </row>
    <row r="25" spans="1:10" ht="18.75" customHeight="1">
      <c r="A25" s="77" t="s">
        <v>56</v>
      </c>
      <c r="B25" s="77"/>
      <c r="C25" s="77"/>
      <c r="D25" s="77"/>
      <c r="E25" s="77"/>
      <c r="F25" s="77"/>
      <c r="G25" s="77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171.75" customHeight="1">
      <c r="A27" s="1">
        <v>1</v>
      </c>
      <c r="B27" s="33" t="s">
        <v>72</v>
      </c>
      <c r="C27" s="1">
        <v>80</v>
      </c>
      <c r="D27" s="1">
        <v>80</v>
      </c>
      <c r="E27" s="1">
        <v>78</v>
      </c>
      <c r="F27" s="8"/>
      <c r="G27" s="10">
        <f>(D27+E27+F27)/2</f>
        <v>79</v>
      </c>
    </row>
    <row r="28" spans="1:10" ht="25.7" customHeight="1">
      <c r="A28" s="83" t="s">
        <v>37</v>
      </c>
      <c r="B28" s="83"/>
      <c r="C28" s="83"/>
      <c r="D28" s="83"/>
      <c r="E28" s="83"/>
      <c r="F28" s="83"/>
      <c r="G28" s="34">
        <f>SUM(G27:G27)</f>
        <v>79</v>
      </c>
      <c r="I28" s="23"/>
      <c r="J28" s="30"/>
    </row>
    <row r="29" spans="1:10" ht="25.7" customHeight="1">
      <c r="A29" s="79" t="s">
        <v>7</v>
      </c>
      <c r="B29" s="79"/>
      <c r="C29" s="79"/>
      <c r="D29" s="79"/>
      <c r="E29" s="79"/>
      <c r="F29" s="79"/>
      <c r="G29" s="18">
        <f>G28+G24+G16</f>
        <v>94.95</v>
      </c>
    </row>
    <row r="30" spans="1:10" ht="25.7" customHeight="1">
      <c r="A30" s="80" t="s">
        <v>8</v>
      </c>
      <c r="B30" s="80"/>
      <c r="C30" s="80"/>
      <c r="D30" s="80"/>
      <c r="E30" s="80"/>
      <c r="F30" s="80"/>
      <c r="G30" s="19">
        <f>G29*部门平衡!C4</f>
        <v>94.95</v>
      </c>
    </row>
    <row r="31" spans="1:10" ht="25.7" customHeight="1">
      <c r="A31" s="81" t="s">
        <v>54</v>
      </c>
      <c r="B31" s="81"/>
      <c r="C31" s="81"/>
      <c r="D31" s="81"/>
      <c r="E31" s="81"/>
      <c r="F31" s="81"/>
      <c r="G31" s="81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4" t="s">
        <v>21</v>
      </c>
      <c r="B1" s="64"/>
      <c r="C1" s="64"/>
      <c r="D1" s="64"/>
      <c r="E1" s="64"/>
      <c r="F1" s="64"/>
      <c r="G1" s="64"/>
    </row>
    <row r="2" spans="1:8" ht="25.7" customHeight="1">
      <c r="A2" s="65" t="s">
        <v>22</v>
      </c>
      <c r="B2" s="65"/>
      <c r="C2" s="65"/>
      <c r="D2" s="65"/>
      <c r="E2" s="65"/>
      <c r="F2" s="65"/>
      <c r="G2" s="65"/>
    </row>
    <row r="3" spans="1:8" ht="25.7" customHeight="1">
      <c r="A3" s="66" t="s">
        <v>57</v>
      </c>
      <c r="B3" s="66"/>
      <c r="C3" s="66"/>
      <c r="D3" s="66"/>
      <c r="E3" s="66"/>
      <c r="F3" s="66"/>
      <c r="G3" s="66"/>
    </row>
    <row r="4" spans="1:8" ht="25.7" customHeight="1">
      <c r="A4" s="67" t="s">
        <v>24</v>
      </c>
      <c r="B4" s="67"/>
      <c r="C4" s="67"/>
      <c r="D4" s="67"/>
      <c r="E4" s="67"/>
      <c r="F4" s="67"/>
      <c r="G4" s="67"/>
    </row>
    <row r="5" spans="1:8" ht="25.7" customHeight="1">
      <c r="A5" s="1" t="s">
        <v>2</v>
      </c>
      <c r="B5" s="68" t="s">
        <v>25</v>
      </c>
      <c r="C5" s="69"/>
      <c r="D5" s="69"/>
      <c r="E5" s="69"/>
      <c r="F5" s="70"/>
      <c r="G5" s="1" t="s">
        <v>26</v>
      </c>
    </row>
    <row r="6" spans="1:8" ht="25.7" customHeight="1">
      <c r="A6" s="4">
        <v>1</v>
      </c>
      <c r="B6" s="71" t="s">
        <v>27</v>
      </c>
      <c r="C6" s="72"/>
      <c r="D6" s="72"/>
      <c r="E6" s="72"/>
      <c r="F6" s="73"/>
      <c r="G6" s="1">
        <v>0</v>
      </c>
    </row>
    <row r="7" spans="1:8" ht="25.7" customHeight="1">
      <c r="A7" s="4">
        <v>2</v>
      </c>
      <c r="B7" s="71" t="s">
        <v>28</v>
      </c>
      <c r="C7" s="72"/>
      <c r="D7" s="72"/>
      <c r="E7" s="72"/>
      <c r="F7" s="73"/>
      <c r="G7" s="1">
        <v>1</v>
      </c>
    </row>
    <row r="8" spans="1:8" ht="25.7" customHeight="1">
      <c r="A8" s="4">
        <v>3</v>
      </c>
      <c r="B8" s="71" t="s">
        <v>29</v>
      </c>
      <c r="C8" s="72"/>
      <c r="D8" s="72"/>
      <c r="E8" s="72"/>
      <c r="F8" s="73"/>
      <c r="G8" s="1">
        <v>1</v>
      </c>
    </row>
    <row r="9" spans="1:8" ht="25.7" customHeight="1">
      <c r="A9" s="4">
        <v>4</v>
      </c>
      <c r="B9" s="71" t="s">
        <v>30</v>
      </c>
      <c r="C9" s="72"/>
      <c r="D9" s="72"/>
      <c r="E9" s="72"/>
      <c r="F9" s="73"/>
      <c r="G9" s="1">
        <v>1</v>
      </c>
    </row>
    <row r="10" spans="1:8" ht="25.7" customHeight="1">
      <c r="A10" s="4">
        <v>5</v>
      </c>
      <c r="B10" s="71" t="s">
        <v>31</v>
      </c>
      <c r="C10" s="72"/>
      <c r="D10" s="72"/>
      <c r="E10" s="72"/>
      <c r="F10" s="73"/>
      <c r="G10" s="1">
        <v>1</v>
      </c>
    </row>
    <row r="11" spans="1:8" ht="25.7" customHeight="1">
      <c r="A11" s="4">
        <v>6</v>
      </c>
      <c r="B11" s="71" t="s">
        <v>32</v>
      </c>
      <c r="C11" s="72"/>
      <c r="D11" s="72"/>
      <c r="E11" s="72"/>
      <c r="F11" s="73"/>
      <c r="G11" s="1">
        <v>1</v>
      </c>
    </row>
    <row r="12" spans="1:8" ht="25.7" customHeight="1">
      <c r="A12" s="4">
        <v>7</v>
      </c>
      <c r="B12" s="71" t="s">
        <v>33</v>
      </c>
      <c r="C12" s="72"/>
      <c r="D12" s="72"/>
      <c r="E12" s="72"/>
      <c r="F12" s="73"/>
      <c r="G12" s="1">
        <v>0</v>
      </c>
    </row>
    <row r="13" spans="1:8" ht="25.7" customHeight="1">
      <c r="A13" s="4">
        <v>8</v>
      </c>
      <c r="B13" s="71" t="s">
        <v>34</v>
      </c>
      <c r="C13" s="72"/>
      <c r="D13" s="72"/>
      <c r="E13" s="72"/>
      <c r="F13" s="73"/>
      <c r="G13" s="1">
        <v>0</v>
      </c>
    </row>
    <row r="14" spans="1:8" ht="25.7" customHeight="1">
      <c r="A14" s="4">
        <v>9</v>
      </c>
      <c r="B14" s="71" t="s">
        <v>35</v>
      </c>
      <c r="C14" s="72"/>
      <c r="D14" s="72"/>
      <c r="E14" s="72"/>
      <c r="F14" s="73"/>
      <c r="G14" s="1">
        <v>0</v>
      </c>
    </row>
    <row r="15" spans="1:8" ht="25.7" customHeight="1">
      <c r="A15" s="4">
        <v>10</v>
      </c>
      <c r="B15" s="71" t="s">
        <v>36</v>
      </c>
      <c r="C15" s="72"/>
      <c r="D15" s="72"/>
      <c r="E15" s="72"/>
      <c r="F15" s="73"/>
      <c r="G15" s="1">
        <v>0</v>
      </c>
    </row>
    <row r="16" spans="1:8" ht="25.7" customHeight="1">
      <c r="A16" s="74" t="s">
        <v>37</v>
      </c>
      <c r="B16" s="75"/>
      <c r="C16" s="75"/>
      <c r="D16" s="75"/>
      <c r="E16" s="75"/>
      <c r="F16" s="76"/>
      <c r="G16" s="7">
        <f>SUM(G6:G15)</f>
        <v>5</v>
      </c>
      <c r="H16" t="s">
        <v>17</v>
      </c>
    </row>
    <row r="17" spans="1:10" ht="25.7" customHeight="1">
      <c r="A17" s="77" t="s">
        <v>38</v>
      </c>
      <c r="B17" s="77"/>
      <c r="C17" s="77"/>
      <c r="D17" s="77"/>
      <c r="E17" s="77"/>
      <c r="F17" s="77"/>
      <c r="G17" s="77"/>
    </row>
    <row r="18" spans="1:10" ht="30.75" customHeight="1">
      <c r="A18" s="1" t="s">
        <v>2</v>
      </c>
      <c r="B18" s="68" t="s">
        <v>25</v>
      </c>
      <c r="C18" s="70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1" t="s">
        <v>43</v>
      </c>
      <c r="C19" s="73"/>
      <c r="D19" s="1">
        <v>2</v>
      </c>
      <c r="E19" s="1">
        <v>2</v>
      </c>
      <c r="F19" s="24">
        <v>2</v>
      </c>
      <c r="G19" s="10">
        <f>(D19+E19+F19)/3</f>
        <v>2</v>
      </c>
    </row>
    <row r="20" spans="1:10" ht="25.7" customHeight="1">
      <c r="A20" s="1">
        <v>2</v>
      </c>
      <c r="B20" s="71" t="s">
        <v>44</v>
      </c>
      <c r="C20" s="73"/>
      <c r="D20" s="1">
        <v>2</v>
      </c>
      <c r="E20" s="1">
        <v>2</v>
      </c>
      <c r="F20" s="24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71" t="s">
        <v>45</v>
      </c>
      <c r="C21" s="73"/>
      <c r="D21" s="1">
        <v>2</v>
      </c>
      <c r="E21" s="1">
        <v>1.9</v>
      </c>
      <c r="F21" s="24">
        <v>2</v>
      </c>
      <c r="G21" s="10">
        <f t="shared" si="0"/>
        <v>1.9666666666666668</v>
      </c>
    </row>
    <row r="22" spans="1:10" ht="25.7" customHeight="1">
      <c r="A22" s="1">
        <v>4</v>
      </c>
      <c r="B22" s="71" t="s">
        <v>46</v>
      </c>
      <c r="C22" s="73"/>
      <c r="D22" s="1">
        <v>2</v>
      </c>
      <c r="E22" s="1">
        <v>1.9</v>
      </c>
      <c r="F22" s="24">
        <v>2</v>
      </c>
      <c r="G22" s="10">
        <f t="shared" si="0"/>
        <v>1.9666666666666668</v>
      </c>
      <c r="J22" s="20"/>
    </row>
    <row r="23" spans="1:10" ht="28.5" customHeight="1">
      <c r="A23" s="1">
        <v>5</v>
      </c>
      <c r="B23" s="71" t="s">
        <v>47</v>
      </c>
      <c r="C23" s="73"/>
      <c r="D23" s="1">
        <v>2</v>
      </c>
      <c r="E23" s="1">
        <v>1.9</v>
      </c>
      <c r="F23" s="24">
        <v>2</v>
      </c>
      <c r="G23" s="10">
        <f t="shared" si="0"/>
        <v>1.9666666666666668</v>
      </c>
    </row>
    <row r="24" spans="1:10" ht="25.7" customHeight="1">
      <c r="A24" s="78" t="s">
        <v>37</v>
      </c>
      <c r="B24" s="78"/>
      <c r="C24" s="78"/>
      <c r="D24" s="78"/>
      <c r="E24" s="78"/>
      <c r="F24" s="78"/>
      <c r="G24" s="11">
        <f>SUM(G19:G23)</f>
        <v>9.9</v>
      </c>
    </row>
    <row r="25" spans="1:10" ht="25.7" customHeight="1">
      <c r="A25" s="77" t="s">
        <v>48</v>
      </c>
      <c r="B25" s="77"/>
      <c r="C25" s="77"/>
      <c r="D25" s="77"/>
      <c r="E25" s="77"/>
      <c r="F25" s="77"/>
      <c r="G25" s="77"/>
    </row>
    <row r="26" spans="1:10" ht="42.9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70.5" customHeight="1">
      <c r="A27" s="5">
        <v>1</v>
      </c>
      <c r="B27" s="60" t="s">
        <v>79</v>
      </c>
      <c r="C27" s="1">
        <v>55</v>
      </c>
      <c r="D27" s="1">
        <v>55</v>
      </c>
      <c r="E27" s="1">
        <v>53</v>
      </c>
      <c r="F27" s="8">
        <v>55</v>
      </c>
      <c r="G27" s="10">
        <f>(D27+E27+F27)/3</f>
        <v>54.333333333333336</v>
      </c>
    </row>
    <row r="28" spans="1:10" ht="70.5" customHeight="1">
      <c r="A28" s="5">
        <v>2</v>
      </c>
      <c r="B28" s="61" t="s">
        <v>80</v>
      </c>
      <c r="C28" s="1">
        <v>25</v>
      </c>
      <c r="D28" s="1">
        <v>25</v>
      </c>
      <c r="E28" s="1">
        <v>23</v>
      </c>
      <c r="F28" s="8">
        <v>25</v>
      </c>
      <c r="G28" s="10">
        <f>(D28+E28+F28)/3</f>
        <v>24.333333333333332</v>
      </c>
    </row>
    <row r="29" spans="1:10" ht="25.7" customHeight="1">
      <c r="A29" s="74" t="s">
        <v>37</v>
      </c>
      <c r="B29" s="84"/>
      <c r="C29" s="75"/>
      <c r="D29" s="75"/>
      <c r="E29" s="75"/>
      <c r="F29" s="76"/>
      <c r="G29" s="29">
        <f>SUM(G27:G28)</f>
        <v>78.666666666666671</v>
      </c>
    </row>
    <row r="30" spans="1:10" ht="25.7" customHeight="1">
      <c r="A30" s="85" t="s">
        <v>7</v>
      </c>
      <c r="B30" s="86"/>
      <c r="C30" s="86"/>
      <c r="D30" s="86"/>
      <c r="E30" s="86"/>
      <c r="F30" s="87"/>
      <c r="G30" s="18">
        <f>G16+G24+G29</f>
        <v>93.566666666666677</v>
      </c>
    </row>
    <row r="31" spans="1:10" ht="25.7" customHeight="1">
      <c r="A31" s="88" t="s">
        <v>8</v>
      </c>
      <c r="B31" s="89"/>
      <c r="C31" s="89"/>
      <c r="D31" s="89"/>
      <c r="E31" s="89"/>
      <c r="F31" s="90"/>
      <c r="G31" s="19">
        <f>G30*部门平衡!C4</f>
        <v>93.566666666666677</v>
      </c>
    </row>
    <row r="32" spans="1:10" ht="25.7" customHeight="1">
      <c r="A32" s="81" t="s">
        <v>54</v>
      </c>
      <c r="B32" s="81"/>
      <c r="C32" s="81"/>
      <c r="D32" s="81"/>
      <c r="E32" s="81"/>
      <c r="F32" s="81"/>
      <c r="G32" s="81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4" t="s">
        <v>21</v>
      </c>
      <c r="B1" s="64"/>
      <c r="C1" s="64"/>
      <c r="D1" s="64"/>
      <c r="E1" s="64"/>
      <c r="F1" s="64"/>
      <c r="G1" s="64"/>
    </row>
    <row r="2" spans="1:7" ht="25.7" customHeight="1">
      <c r="A2" s="65" t="s">
        <v>22</v>
      </c>
      <c r="B2" s="65"/>
      <c r="C2" s="65"/>
      <c r="D2" s="65"/>
      <c r="E2" s="65"/>
      <c r="F2" s="65"/>
      <c r="G2" s="65"/>
    </row>
    <row r="3" spans="1:7" ht="25.7" customHeight="1">
      <c r="A3" s="66" t="s">
        <v>58</v>
      </c>
      <c r="B3" s="66"/>
      <c r="C3" s="66"/>
      <c r="D3" s="66"/>
      <c r="E3" s="66"/>
      <c r="F3" s="66"/>
      <c r="G3" s="66"/>
    </row>
    <row r="4" spans="1:7" ht="25.7" customHeight="1">
      <c r="A4" s="67" t="s">
        <v>24</v>
      </c>
      <c r="B4" s="67"/>
      <c r="C4" s="67"/>
      <c r="D4" s="67"/>
      <c r="E4" s="67"/>
      <c r="F4" s="67"/>
      <c r="G4" s="67"/>
    </row>
    <row r="5" spans="1:7" ht="25.7" customHeight="1">
      <c r="A5" s="1" t="s">
        <v>2</v>
      </c>
      <c r="B5" s="68" t="s">
        <v>25</v>
      </c>
      <c r="C5" s="69"/>
      <c r="D5" s="69"/>
      <c r="E5" s="69"/>
      <c r="F5" s="70"/>
      <c r="G5" s="1" t="s">
        <v>26</v>
      </c>
    </row>
    <row r="6" spans="1:7" ht="25.7" customHeight="1">
      <c r="A6" s="4">
        <v>1</v>
      </c>
      <c r="B6" s="71" t="s">
        <v>27</v>
      </c>
      <c r="C6" s="72"/>
      <c r="D6" s="72"/>
      <c r="E6" s="72"/>
      <c r="F6" s="73"/>
      <c r="G6" s="1">
        <v>1</v>
      </c>
    </row>
    <row r="7" spans="1:7" ht="25.7" customHeight="1">
      <c r="A7" s="4">
        <v>2</v>
      </c>
      <c r="B7" s="71" t="s">
        <v>28</v>
      </c>
      <c r="C7" s="72"/>
      <c r="D7" s="72"/>
      <c r="E7" s="72"/>
      <c r="F7" s="73"/>
      <c r="G7" s="1">
        <v>1</v>
      </c>
    </row>
    <row r="8" spans="1:7" ht="25.7" customHeight="1">
      <c r="A8" s="4">
        <v>3</v>
      </c>
      <c r="B8" s="71" t="s">
        <v>29</v>
      </c>
      <c r="C8" s="72"/>
      <c r="D8" s="72"/>
      <c r="E8" s="72"/>
      <c r="F8" s="73"/>
      <c r="G8" s="1">
        <v>1</v>
      </c>
    </row>
    <row r="9" spans="1:7" ht="25.7" customHeight="1">
      <c r="A9" s="4">
        <v>4</v>
      </c>
      <c r="B9" s="71" t="s">
        <v>30</v>
      </c>
      <c r="C9" s="72"/>
      <c r="D9" s="72"/>
      <c r="E9" s="72"/>
      <c r="F9" s="73"/>
      <c r="G9" s="1">
        <v>1</v>
      </c>
    </row>
    <row r="10" spans="1:7" ht="25.7" customHeight="1">
      <c r="A10" s="4">
        <v>5</v>
      </c>
      <c r="B10" s="71" t="s">
        <v>31</v>
      </c>
      <c r="C10" s="72"/>
      <c r="D10" s="72"/>
      <c r="E10" s="72"/>
      <c r="F10" s="73"/>
      <c r="G10" s="1">
        <v>1</v>
      </c>
    </row>
    <row r="11" spans="1:7" ht="25.7" customHeight="1">
      <c r="A11" s="4">
        <v>6</v>
      </c>
      <c r="B11" s="71" t="s">
        <v>32</v>
      </c>
      <c r="C11" s="72"/>
      <c r="D11" s="72"/>
      <c r="E11" s="72"/>
      <c r="F11" s="73"/>
      <c r="G11" s="1">
        <v>1</v>
      </c>
    </row>
    <row r="12" spans="1:7" ht="25.7" customHeight="1">
      <c r="A12" s="4">
        <v>7</v>
      </c>
      <c r="B12" s="71" t="s">
        <v>33</v>
      </c>
      <c r="C12" s="72"/>
      <c r="D12" s="72"/>
      <c r="E12" s="72"/>
      <c r="F12" s="73"/>
      <c r="G12" s="1">
        <v>1</v>
      </c>
    </row>
    <row r="13" spans="1:7" ht="25.7" customHeight="1">
      <c r="A13" s="4">
        <v>8</v>
      </c>
      <c r="B13" s="71" t="s">
        <v>34</v>
      </c>
      <c r="C13" s="72"/>
      <c r="D13" s="72"/>
      <c r="E13" s="72"/>
      <c r="F13" s="73"/>
      <c r="G13" s="1"/>
    </row>
    <row r="14" spans="1:7" ht="25.7" customHeight="1">
      <c r="A14" s="4">
        <v>9</v>
      </c>
      <c r="B14" s="71" t="s">
        <v>35</v>
      </c>
      <c r="C14" s="72"/>
      <c r="D14" s="72"/>
      <c r="E14" s="72"/>
      <c r="F14" s="73"/>
      <c r="G14" s="1"/>
    </row>
    <row r="15" spans="1:7" ht="25.7" customHeight="1">
      <c r="A15" s="4">
        <v>10</v>
      </c>
      <c r="B15" s="71" t="s">
        <v>36</v>
      </c>
      <c r="C15" s="72"/>
      <c r="D15" s="72"/>
      <c r="E15" s="72"/>
      <c r="F15" s="73"/>
      <c r="G15" s="1"/>
    </row>
    <row r="16" spans="1:7" ht="25.7" customHeight="1">
      <c r="A16" s="74" t="s">
        <v>37</v>
      </c>
      <c r="B16" s="75"/>
      <c r="C16" s="75"/>
      <c r="D16" s="75"/>
      <c r="E16" s="75"/>
      <c r="F16" s="76"/>
      <c r="G16" s="7">
        <f>SUM(G6:G15)</f>
        <v>7</v>
      </c>
    </row>
    <row r="17" spans="1:10" ht="25.7" customHeight="1">
      <c r="A17" s="77" t="s">
        <v>38</v>
      </c>
      <c r="B17" s="77"/>
      <c r="C17" s="77"/>
      <c r="D17" s="77"/>
      <c r="E17" s="77"/>
      <c r="F17" s="77"/>
      <c r="G17" s="77"/>
    </row>
    <row r="18" spans="1:10" ht="28.5">
      <c r="A18" s="1" t="s">
        <v>2</v>
      </c>
      <c r="B18" s="68" t="s">
        <v>25</v>
      </c>
      <c r="C18" s="70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1" t="s">
        <v>43</v>
      </c>
      <c r="C19" s="73"/>
      <c r="D19" s="1">
        <v>2</v>
      </c>
      <c r="E19" s="23">
        <v>2</v>
      </c>
      <c r="F19" s="24"/>
      <c r="G19" s="10">
        <f>(D19+E19+F19)/2</f>
        <v>2</v>
      </c>
    </row>
    <row r="20" spans="1:10" ht="25.7" customHeight="1">
      <c r="A20" s="1">
        <v>2</v>
      </c>
      <c r="B20" s="71" t="s">
        <v>44</v>
      </c>
      <c r="C20" s="73"/>
      <c r="D20" s="1">
        <v>2</v>
      </c>
      <c r="E20" s="1">
        <v>2</v>
      </c>
      <c r="F20" s="24"/>
      <c r="G20" s="10">
        <f t="shared" ref="G20:G23" si="0">(D20+E20+F20)/2</f>
        <v>2</v>
      </c>
    </row>
    <row r="21" spans="1:10" ht="25.7" customHeight="1">
      <c r="A21" s="1">
        <v>3</v>
      </c>
      <c r="B21" s="71" t="s">
        <v>45</v>
      </c>
      <c r="C21" s="73"/>
      <c r="D21" s="1">
        <v>2</v>
      </c>
      <c r="E21" s="23">
        <v>2</v>
      </c>
      <c r="F21" s="24"/>
      <c r="G21" s="10">
        <f t="shared" si="0"/>
        <v>2</v>
      </c>
    </row>
    <row r="22" spans="1:10" ht="25.7" customHeight="1">
      <c r="A22" s="1">
        <v>4</v>
      </c>
      <c r="B22" s="71" t="s">
        <v>46</v>
      </c>
      <c r="C22" s="73"/>
      <c r="D22" s="1">
        <v>2</v>
      </c>
      <c r="E22" s="1">
        <v>1.9</v>
      </c>
      <c r="F22" s="24"/>
      <c r="G22" s="10">
        <f t="shared" si="0"/>
        <v>1.95</v>
      </c>
      <c r="J22" s="20"/>
    </row>
    <row r="23" spans="1:10" ht="28.5" customHeight="1">
      <c r="A23" s="1">
        <v>5</v>
      </c>
      <c r="B23" s="71" t="s">
        <v>47</v>
      </c>
      <c r="C23" s="73"/>
      <c r="D23" s="1">
        <v>2</v>
      </c>
      <c r="E23" s="23">
        <v>2</v>
      </c>
      <c r="F23" s="24"/>
      <c r="G23" s="10">
        <f t="shared" si="0"/>
        <v>2</v>
      </c>
    </row>
    <row r="24" spans="1:10" ht="25.7" customHeight="1">
      <c r="A24" s="78" t="s">
        <v>37</v>
      </c>
      <c r="B24" s="78"/>
      <c r="C24" s="78"/>
      <c r="D24" s="78"/>
      <c r="E24" s="78"/>
      <c r="F24" s="78"/>
      <c r="G24" s="11">
        <f>SUM(G19:G23)</f>
        <v>9.9499999999999993</v>
      </c>
    </row>
    <row r="25" spans="1:10" ht="25.7" customHeight="1">
      <c r="A25" s="77" t="s">
        <v>48</v>
      </c>
      <c r="B25" s="77"/>
      <c r="C25" s="77"/>
      <c r="D25" s="77"/>
      <c r="E25" s="77"/>
      <c r="F25" s="77"/>
      <c r="G25" s="77"/>
    </row>
    <row r="26" spans="1:10" ht="29.2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166.5" customHeight="1">
      <c r="A27" s="1">
        <v>1</v>
      </c>
      <c r="B27" s="25" t="s">
        <v>74</v>
      </c>
      <c r="C27" s="1">
        <v>55</v>
      </c>
      <c r="D27" s="1">
        <v>55</v>
      </c>
      <c r="E27" s="1">
        <v>54</v>
      </c>
      <c r="F27" s="8"/>
      <c r="G27" s="26">
        <f>(D27+E27+F27)/2</f>
        <v>54.5</v>
      </c>
    </row>
    <row r="28" spans="1:10" ht="218.25" customHeight="1">
      <c r="A28" s="1">
        <v>2</v>
      </c>
      <c r="B28" s="25" t="s">
        <v>73</v>
      </c>
      <c r="C28" s="27">
        <v>25</v>
      </c>
      <c r="D28" s="27">
        <v>25</v>
      </c>
      <c r="E28" s="27">
        <v>24</v>
      </c>
      <c r="F28" s="28"/>
      <c r="G28" s="26">
        <f>(D28+E28+F28)/2</f>
        <v>24.5</v>
      </c>
      <c r="I28" s="23"/>
      <c r="J28" s="30"/>
    </row>
    <row r="29" spans="1:10" ht="25.7" customHeight="1">
      <c r="A29" s="78" t="s">
        <v>37</v>
      </c>
      <c r="B29" s="78"/>
      <c r="C29" s="78"/>
      <c r="D29" s="78"/>
      <c r="E29" s="78"/>
      <c r="F29" s="78"/>
      <c r="G29" s="29">
        <f>SUM(G28:G28:G27)</f>
        <v>79</v>
      </c>
      <c r="I29" s="23"/>
      <c r="J29" s="30"/>
    </row>
    <row r="30" spans="1:10" ht="25.7" customHeight="1">
      <c r="A30" s="79" t="s">
        <v>7</v>
      </c>
      <c r="B30" s="79"/>
      <c r="C30" s="79"/>
      <c r="D30" s="79"/>
      <c r="E30" s="79"/>
      <c r="F30" s="79"/>
      <c r="G30" s="18">
        <f>G29+G24+G16</f>
        <v>95.95</v>
      </c>
    </row>
    <row r="31" spans="1:10" ht="25.7" customHeight="1">
      <c r="A31" s="80" t="s">
        <v>8</v>
      </c>
      <c r="B31" s="80"/>
      <c r="C31" s="80"/>
      <c r="D31" s="80"/>
      <c r="E31" s="80"/>
      <c r="F31" s="80"/>
      <c r="G31" s="19">
        <f>G30*部门平衡!C4</f>
        <v>95.95</v>
      </c>
    </row>
    <row r="32" spans="1:10" ht="25.7" customHeight="1">
      <c r="A32" s="81" t="s">
        <v>54</v>
      </c>
      <c r="B32" s="81"/>
      <c r="C32" s="81"/>
      <c r="D32" s="81"/>
      <c r="E32" s="81"/>
      <c r="F32" s="81"/>
      <c r="G32" s="81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4" t="s">
        <v>21</v>
      </c>
      <c r="B1" s="64"/>
      <c r="C1" s="64"/>
      <c r="D1" s="64"/>
      <c r="E1" s="64"/>
      <c r="F1" s="64"/>
      <c r="G1" s="64"/>
    </row>
    <row r="2" spans="1:8" ht="25.7" customHeight="1">
      <c r="A2" s="65" t="s">
        <v>59</v>
      </c>
      <c r="B2" s="65"/>
      <c r="C2" s="65"/>
      <c r="D2" s="65"/>
      <c r="E2" s="65"/>
      <c r="F2" s="65"/>
      <c r="G2" s="65"/>
    </row>
    <row r="3" spans="1:8" ht="25.7" customHeight="1">
      <c r="A3" s="66" t="s">
        <v>60</v>
      </c>
      <c r="B3" s="66"/>
      <c r="C3" s="66"/>
      <c r="D3" s="66"/>
      <c r="E3" s="66"/>
      <c r="F3" s="66"/>
      <c r="G3" s="66"/>
    </row>
    <row r="4" spans="1:8" ht="25.7" customHeight="1">
      <c r="A4" s="67" t="s">
        <v>24</v>
      </c>
      <c r="B4" s="67"/>
      <c r="C4" s="67"/>
      <c r="D4" s="67"/>
      <c r="E4" s="67"/>
      <c r="F4" s="67"/>
      <c r="G4" s="67"/>
    </row>
    <row r="5" spans="1:8" ht="25.7" customHeight="1">
      <c r="A5" s="1" t="s">
        <v>2</v>
      </c>
      <c r="B5" s="68" t="s">
        <v>25</v>
      </c>
      <c r="C5" s="69"/>
      <c r="D5" s="69"/>
      <c r="E5" s="69"/>
      <c r="F5" s="70"/>
      <c r="G5" s="1" t="s">
        <v>26</v>
      </c>
    </row>
    <row r="6" spans="1:8" ht="25.7" customHeight="1">
      <c r="A6" s="4">
        <v>1</v>
      </c>
      <c r="B6" s="71" t="s">
        <v>27</v>
      </c>
      <c r="C6" s="72"/>
      <c r="D6" s="72"/>
      <c r="E6" s="72"/>
      <c r="F6" s="73"/>
      <c r="G6" s="1">
        <v>1</v>
      </c>
      <c r="H6" s="6"/>
    </row>
    <row r="7" spans="1:8" ht="25.7" customHeight="1">
      <c r="A7" s="4">
        <v>2</v>
      </c>
      <c r="B7" s="71" t="s">
        <v>28</v>
      </c>
      <c r="C7" s="72"/>
      <c r="D7" s="72"/>
      <c r="E7" s="72"/>
      <c r="F7" s="73"/>
      <c r="G7" s="1">
        <v>1</v>
      </c>
    </row>
    <row r="8" spans="1:8" ht="25.7" customHeight="1">
      <c r="A8" s="4">
        <v>3</v>
      </c>
      <c r="B8" s="71" t="s">
        <v>29</v>
      </c>
      <c r="C8" s="72"/>
      <c r="D8" s="72"/>
      <c r="E8" s="72"/>
      <c r="F8" s="73"/>
      <c r="G8" s="1">
        <v>1</v>
      </c>
    </row>
    <row r="9" spans="1:8" ht="25.7" customHeight="1">
      <c r="A9" s="4">
        <v>4</v>
      </c>
      <c r="B9" s="71" t="s">
        <v>30</v>
      </c>
      <c r="C9" s="72"/>
      <c r="D9" s="72"/>
      <c r="E9" s="72"/>
      <c r="F9" s="73"/>
      <c r="G9" s="1">
        <v>1</v>
      </c>
    </row>
    <row r="10" spans="1:8" ht="25.7" customHeight="1">
      <c r="A10" s="4">
        <v>5</v>
      </c>
      <c r="B10" s="71" t="s">
        <v>31</v>
      </c>
      <c r="C10" s="72"/>
      <c r="D10" s="72"/>
      <c r="E10" s="72"/>
      <c r="F10" s="73"/>
      <c r="G10" s="1">
        <v>1</v>
      </c>
    </row>
    <row r="11" spans="1:8" ht="25.7" customHeight="1">
      <c r="A11" s="4">
        <v>6</v>
      </c>
      <c r="B11" s="71" t="s">
        <v>32</v>
      </c>
      <c r="C11" s="72"/>
      <c r="D11" s="72"/>
      <c r="E11" s="72"/>
      <c r="F11" s="73"/>
      <c r="G11" s="1">
        <v>1</v>
      </c>
    </row>
    <row r="12" spans="1:8" ht="25.7" customHeight="1">
      <c r="A12" s="4">
        <v>7</v>
      </c>
      <c r="B12" s="71" t="s">
        <v>33</v>
      </c>
      <c r="C12" s="72"/>
      <c r="D12" s="72"/>
      <c r="E12" s="72"/>
      <c r="F12" s="73"/>
      <c r="G12" s="1">
        <v>0</v>
      </c>
      <c r="H12" s="6"/>
    </row>
    <row r="13" spans="1:8" ht="25.7" customHeight="1">
      <c r="A13" s="4">
        <v>8</v>
      </c>
      <c r="B13" s="71" t="s">
        <v>34</v>
      </c>
      <c r="C13" s="72"/>
      <c r="D13" s="72"/>
      <c r="E13" s="72"/>
      <c r="F13" s="73"/>
      <c r="G13" s="1">
        <v>0</v>
      </c>
    </row>
    <row r="14" spans="1:8" ht="25.7" customHeight="1">
      <c r="A14" s="4">
        <v>9</v>
      </c>
      <c r="B14" s="71" t="s">
        <v>35</v>
      </c>
      <c r="C14" s="72"/>
      <c r="D14" s="72"/>
      <c r="E14" s="72"/>
      <c r="F14" s="73"/>
      <c r="G14" s="1">
        <v>0</v>
      </c>
    </row>
    <row r="15" spans="1:8" ht="25.7" customHeight="1">
      <c r="A15" s="4">
        <v>10</v>
      </c>
      <c r="B15" s="71" t="s">
        <v>36</v>
      </c>
      <c r="C15" s="72"/>
      <c r="D15" s="72"/>
      <c r="E15" s="72"/>
      <c r="F15" s="73"/>
      <c r="G15" s="1">
        <v>0</v>
      </c>
    </row>
    <row r="16" spans="1:8" ht="25.7" customHeight="1">
      <c r="A16" s="74" t="s">
        <v>37</v>
      </c>
      <c r="B16" s="75"/>
      <c r="C16" s="75"/>
      <c r="D16" s="75"/>
      <c r="E16" s="75"/>
      <c r="F16" s="76"/>
      <c r="G16" s="7">
        <f>SUM(G6:G15)</f>
        <v>6</v>
      </c>
    </row>
    <row r="17" spans="1:10" ht="25.7" customHeight="1">
      <c r="A17" s="77" t="s">
        <v>38</v>
      </c>
      <c r="B17" s="77"/>
      <c r="C17" s="77"/>
      <c r="D17" s="77"/>
      <c r="E17" s="77"/>
      <c r="F17" s="77"/>
      <c r="G17" s="77"/>
    </row>
    <row r="18" spans="1:10" ht="28.5" customHeight="1">
      <c r="A18" s="1" t="s">
        <v>2</v>
      </c>
      <c r="B18" s="68" t="s">
        <v>25</v>
      </c>
      <c r="C18" s="70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1" t="s">
        <v>43</v>
      </c>
      <c r="C19" s="73"/>
      <c r="D19" s="1">
        <v>2</v>
      </c>
      <c r="E19" s="1">
        <v>2</v>
      </c>
      <c r="F19" s="21"/>
      <c r="G19" s="10">
        <f>(D19+E19+F19)/2</f>
        <v>2</v>
      </c>
    </row>
    <row r="20" spans="1:10" ht="25.7" customHeight="1">
      <c r="A20" s="1">
        <v>2</v>
      </c>
      <c r="B20" s="71" t="s">
        <v>44</v>
      </c>
      <c r="C20" s="73"/>
      <c r="D20" s="1">
        <v>2</v>
      </c>
      <c r="E20" s="1">
        <v>2</v>
      </c>
      <c r="F20" s="21"/>
      <c r="G20" s="10">
        <f t="shared" ref="G20:G23" si="0">(D20+E20+F20)/2</f>
        <v>2</v>
      </c>
    </row>
    <row r="21" spans="1:10" ht="25.7" customHeight="1">
      <c r="A21" s="1">
        <v>3</v>
      </c>
      <c r="B21" s="71" t="s">
        <v>45</v>
      </c>
      <c r="C21" s="73"/>
      <c r="D21" s="1">
        <v>2</v>
      </c>
      <c r="E21" s="1">
        <v>2</v>
      </c>
      <c r="F21" s="21"/>
      <c r="G21" s="10">
        <f t="shared" si="0"/>
        <v>2</v>
      </c>
    </row>
    <row r="22" spans="1:10" ht="25.7" customHeight="1">
      <c r="A22" s="1">
        <v>4</v>
      </c>
      <c r="B22" s="71" t="s">
        <v>46</v>
      </c>
      <c r="C22" s="73"/>
      <c r="D22" s="1">
        <v>2</v>
      </c>
      <c r="E22" s="1">
        <v>2</v>
      </c>
      <c r="F22" s="21"/>
      <c r="G22" s="10">
        <f t="shared" si="0"/>
        <v>2</v>
      </c>
      <c r="J22" s="20"/>
    </row>
    <row r="23" spans="1:10" ht="28.5" customHeight="1">
      <c r="A23" s="1">
        <v>5</v>
      </c>
      <c r="B23" s="71" t="s">
        <v>47</v>
      </c>
      <c r="C23" s="73"/>
      <c r="D23" s="1">
        <v>2</v>
      </c>
      <c r="E23" s="1">
        <v>1.9</v>
      </c>
      <c r="F23" s="21"/>
      <c r="G23" s="10">
        <f t="shared" si="0"/>
        <v>1.95</v>
      </c>
    </row>
    <row r="24" spans="1:10" ht="25.7" customHeight="1">
      <c r="A24" s="91" t="s">
        <v>37</v>
      </c>
      <c r="B24" s="78"/>
      <c r="C24" s="78"/>
      <c r="D24" s="78"/>
      <c r="E24" s="78"/>
      <c r="F24" s="78"/>
      <c r="G24" s="11">
        <f>SUM(G19:G23)</f>
        <v>9.9499999999999993</v>
      </c>
    </row>
    <row r="25" spans="1:10" ht="25.7" customHeight="1">
      <c r="A25" s="77" t="s">
        <v>48</v>
      </c>
      <c r="B25" s="77"/>
      <c r="C25" s="77"/>
      <c r="D25" s="77"/>
      <c r="E25" s="77"/>
      <c r="F25" s="77"/>
      <c r="G25" s="77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71.25">
      <c r="A27" s="1">
        <v>1</v>
      </c>
      <c r="B27" s="59" t="s">
        <v>75</v>
      </c>
      <c r="C27" s="13">
        <v>30</v>
      </c>
      <c r="D27" s="13">
        <v>30</v>
      </c>
      <c r="E27" s="13">
        <v>30</v>
      </c>
      <c r="F27" s="14"/>
      <c r="G27" s="15">
        <f>(D27+E27+F27)/2</f>
        <v>30</v>
      </c>
    </row>
    <row r="28" spans="1:10" ht="228">
      <c r="A28" s="1">
        <v>2</v>
      </c>
      <c r="B28" s="22" t="s">
        <v>76</v>
      </c>
      <c r="C28" s="13">
        <v>25</v>
      </c>
      <c r="D28" s="13">
        <v>25</v>
      </c>
      <c r="E28" s="13">
        <v>24</v>
      </c>
      <c r="F28" s="14"/>
      <c r="G28" s="15">
        <f>(D28+E28+F28)/2</f>
        <v>24.5</v>
      </c>
    </row>
    <row r="29" spans="1:10" ht="171">
      <c r="A29" s="1">
        <v>3</v>
      </c>
      <c r="B29" s="22" t="s">
        <v>77</v>
      </c>
      <c r="C29" s="13">
        <v>20</v>
      </c>
      <c r="D29" s="13">
        <v>20</v>
      </c>
      <c r="E29" s="13">
        <v>20</v>
      </c>
      <c r="F29" s="14"/>
      <c r="G29" s="15">
        <f>(D29+E29+F29)/2</f>
        <v>20</v>
      </c>
    </row>
    <row r="30" spans="1:10" ht="33.75" customHeight="1">
      <c r="A30" s="1">
        <v>4</v>
      </c>
      <c r="B30" s="22" t="s">
        <v>78</v>
      </c>
      <c r="C30" s="13">
        <v>5</v>
      </c>
      <c r="D30" s="13">
        <v>5</v>
      </c>
      <c r="E30" s="13">
        <v>5</v>
      </c>
      <c r="F30" s="14"/>
      <c r="G30" s="15">
        <f>(D30+E30+F30)/2</f>
        <v>5</v>
      </c>
    </row>
    <row r="31" spans="1:10" ht="25.7" customHeight="1">
      <c r="A31" s="78" t="s">
        <v>37</v>
      </c>
      <c r="B31" s="78"/>
      <c r="C31" s="78"/>
      <c r="D31" s="78"/>
      <c r="E31" s="78"/>
      <c r="F31" s="78"/>
      <c r="G31" s="15">
        <f>SUM(G27:G30)</f>
        <v>79.5</v>
      </c>
    </row>
    <row r="32" spans="1:10" ht="25.7" customHeight="1">
      <c r="A32" s="79" t="s">
        <v>7</v>
      </c>
      <c r="B32" s="79"/>
      <c r="C32" s="79"/>
      <c r="D32" s="79"/>
      <c r="E32" s="79"/>
      <c r="F32" s="79"/>
      <c r="G32" s="18">
        <f>G16+G24+G31</f>
        <v>95.45</v>
      </c>
    </row>
    <row r="33" spans="1:7" ht="25.7" customHeight="1">
      <c r="A33" s="80" t="s">
        <v>8</v>
      </c>
      <c r="B33" s="80"/>
      <c r="C33" s="80"/>
      <c r="D33" s="80"/>
      <c r="E33" s="80"/>
      <c r="F33" s="80"/>
      <c r="G33" s="19">
        <f>G32*部门平衡!C5</f>
        <v>95.45</v>
      </c>
    </row>
    <row r="34" spans="1:7" ht="25.7" customHeight="1">
      <c r="A34" s="81" t="s">
        <v>54</v>
      </c>
      <c r="B34" s="81"/>
      <c r="C34" s="81"/>
      <c r="D34" s="81"/>
      <c r="E34" s="81"/>
      <c r="F34" s="81"/>
      <c r="G34" s="81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4" t="s">
        <v>21</v>
      </c>
      <c r="B1" s="64"/>
      <c r="C1" s="64"/>
      <c r="D1" s="64"/>
      <c r="E1" s="64"/>
      <c r="F1" s="64"/>
      <c r="G1" s="64"/>
    </row>
    <row r="2" spans="1:8" ht="25.7" customHeight="1">
      <c r="A2" s="65" t="s">
        <v>22</v>
      </c>
      <c r="B2" s="65"/>
      <c r="C2" s="65"/>
      <c r="D2" s="65"/>
      <c r="E2" s="65"/>
      <c r="F2" s="65"/>
      <c r="G2" s="65"/>
    </row>
    <row r="3" spans="1:8" ht="25.7" customHeight="1">
      <c r="A3" s="66" t="s">
        <v>61</v>
      </c>
      <c r="B3" s="66"/>
      <c r="C3" s="66"/>
      <c r="D3" s="66"/>
      <c r="E3" s="66"/>
      <c r="F3" s="66"/>
      <c r="G3" s="66"/>
    </row>
    <row r="4" spans="1:8" ht="25.7" customHeight="1">
      <c r="A4" s="67" t="s">
        <v>24</v>
      </c>
      <c r="B4" s="67"/>
      <c r="C4" s="67"/>
      <c r="D4" s="67"/>
      <c r="E4" s="67"/>
      <c r="F4" s="67"/>
      <c r="G4" s="67"/>
    </row>
    <row r="5" spans="1:8" ht="25.7" customHeight="1">
      <c r="A5" s="1" t="s">
        <v>2</v>
      </c>
      <c r="B5" s="68" t="s">
        <v>25</v>
      </c>
      <c r="C5" s="69"/>
      <c r="D5" s="69"/>
      <c r="E5" s="69"/>
      <c r="F5" s="70"/>
      <c r="G5" s="1" t="s">
        <v>26</v>
      </c>
    </row>
    <row r="6" spans="1:8" ht="25.7" customHeight="1">
      <c r="A6" s="4">
        <v>1</v>
      </c>
      <c r="B6" s="71" t="s">
        <v>27</v>
      </c>
      <c r="C6" s="72"/>
      <c r="D6" s="72"/>
      <c r="E6" s="72"/>
      <c r="F6" s="73"/>
      <c r="G6" s="1">
        <v>1</v>
      </c>
      <c r="H6" s="6"/>
    </row>
    <row r="7" spans="1:8" ht="25.7" customHeight="1">
      <c r="A7" s="4">
        <v>2</v>
      </c>
      <c r="B7" s="71" t="s">
        <v>28</v>
      </c>
      <c r="C7" s="72"/>
      <c r="D7" s="72"/>
      <c r="E7" s="72"/>
      <c r="F7" s="73"/>
      <c r="G7" s="1">
        <v>1</v>
      </c>
    </row>
    <row r="8" spans="1:8" ht="25.7" customHeight="1">
      <c r="A8" s="4">
        <v>3</v>
      </c>
      <c r="B8" s="71" t="s">
        <v>29</v>
      </c>
      <c r="C8" s="72"/>
      <c r="D8" s="72"/>
      <c r="E8" s="72"/>
      <c r="F8" s="73"/>
      <c r="G8" s="1">
        <v>0</v>
      </c>
    </row>
    <row r="9" spans="1:8" ht="25.7" customHeight="1">
      <c r="A9" s="4">
        <v>4</v>
      </c>
      <c r="B9" s="71" t="s">
        <v>30</v>
      </c>
      <c r="C9" s="72"/>
      <c r="D9" s="72"/>
      <c r="E9" s="72"/>
      <c r="F9" s="73"/>
      <c r="G9" s="1">
        <v>1</v>
      </c>
    </row>
    <row r="10" spans="1:8" ht="25.7" customHeight="1">
      <c r="A10" s="4">
        <v>5</v>
      </c>
      <c r="B10" s="71" t="s">
        <v>31</v>
      </c>
      <c r="C10" s="72"/>
      <c r="D10" s="72"/>
      <c r="E10" s="72"/>
      <c r="F10" s="73"/>
      <c r="G10" s="1">
        <v>1</v>
      </c>
    </row>
    <row r="11" spans="1:8" ht="25.7" customHeight="1">
      <c r="A11" s="4">
        <v>6</v>
      </c>
      <c r="B11" s="71" t="s">
        <v>32</v>
      </c>
      <c r="C11" s="72"/>
      <c r="D11" s="72"/>
      <c r="E11" s="72"/>
      <c r="F11" s="73"/>
      <c r="G11" s="1">
        <v>1</v>
      </c>
    </row>
    <row r="12" spans="1:8" ht="25.7" customHeight="1">
      <c r="A12" s="4">
        <v>7</v>
      </c>
      <c r="B12" s="71" t="s">
        <v>33</v>
      </c>
      <c r="C12" s="72"/>
      <c r="D12" s="72"/>
      <c r="E12" s="72"/>
      <c r="F12" s="73"/>
      <c r="G12" s="1">
        <v>0</v>
      </c>
    </row>
    <row r="13" spans="1:8" ht="25.7" customHeight="1">
      <c r="A13" s="4">
        <v>8</v>
      </c>
      <c r="B13" s="71" t="s">
        <v>34</v>
      </c>
      <c r="C13" s="72"/>
      <c r="D13" s="72"/>
      <c r="E13" s="72"/>
      <c r="F13" s="73"/>
      <c r="G13" s="1">
        <v>0</v>
      </c>
    </row>
    <row r="14" spans="1:8" ht="25.7" customHeight="1">
      <c r="A14" s="4">
        <v>9</v>
      </c>
      <c r="B14" s="71" t="s">
        <v>35</v>
      </c>
      <c r="C14" s="72"/>
      <c r="D14" s="72"/>
      <c r="E14" s="72"/>
      <c r="F14" s="73"/>
      <c r="G14" s="1">
        <v>0</v>
      </c>
    </row>
    <row r="15" spans="1:8" ht="25.7" customHeight="1">
      <c r="A15" s="4">
        <v>10</v>
      </c>
      <c r="B15" s="71" t="s">
        <v>36</v>
      </c>
      <c r="C15" s="72"/>
      <c r="D15" s="72"/>
      <c r="E15" s="72"/>
      <c r="F15" s="73"/>
      <c r="G15" s="1">
        <v>0</v>
      </c>
    </row>
    <row r="16" spans="1:8" ht="25.7" customHeight="1">
      <c r="A16" s="74" t="s">
        <v>37</v>
      </c>
      <c r="B16" s="75"/>
      <c r="C16" s="75"/>
      <c r="D16" s="75"/>
      <c r="E16" s="75"/>
      <c r="F16" s="76"/>
      <c r="G16" s="7">
        <f>SUM(G6:G15)</f>
        <v>5</v>
      </c>
    </row>
    <row r="17" spans="1:10" ht="25.7" customHeight="1">
      <c r="A17" s="77" t="s">
        <v>38</v>
      </c>
      <c r="B17" s="77"/>
      <c r="C17" s="77"/>
      <c r="D17" s="77"/>
      <c r="E17" s="77"/>
      <c r="F17" s="77"/>
      <c r="G17" s="77"/>
    </row>
    <row r="18" spans="1:10" ht="28.5">
      <c r="A18" s="1" t="s">
        <v>2</v>
      </c>
      <c r="B18" s="68" t="s">
        <v>25</v>
      </c>
      <c r="C18" s="70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1" t="s">
        <v>43</v>
      </c>
      <c r="C19" s="73"/>
      <c r="D19" s="1">
        <v>2</v>
      </c>
      <c r="E19" s="1">
        <v>2</v>
      </c>
      <c r="F19" s="9"/>
      <c r="G19" s="10">
        <f>(D19+E19+F19)/2</f>
        <v>2</v>
      </c>
    </row>
    <row r="20" spans="1:10" ht="25.7" customHeight="1">
      <c r="A20" s="1">
        <v>2</v>
      </c>
      <c r="B20" s="71" t="s">
        <v>44</v>
      </c>
      <c r="C20" s="73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71" t="s">
        <v>45</v>
      </c>
      <c r="C21" s="73"/>
      <c r="D21" s="1">
        <v>2</v>
      </c>
      <c r="E21" s="1">
        <v>1.9</v>
      </c>
      <c r="F21" s="9"/>
      <c r="G21" s="10">
        <f t="shared" si="0"/>
        <v>1.95</v>
      </c>
    </row>
    <row r="22" spans="1:10" ht="25.7" customHeight="1">
      <c r="A22" s="1">
        <v>4</v>
      </c>
      <c r="B22" s="71" t="s">
        <v>46</v>
      </c>
      <c r="C22" s="73"/>
      <c r="D22" s="1">
        <v>2</v>
      </c>
      <c r="E22" s="1">
        <v>2</v>
      </c>
      <c r="F22" s="9"/>
      <c r="G22" s="10">
        <f t="shared" si="0"/>
        <v>2</v>
      </c>
      <c r="J22" s="20"/>
    </row>
    <row r="23" spans="1:10" ht="28.5" customHeight="1">
      <c r="A23" s="1">
        <v>5</v>
      </c>
      <c r="B23" s="71" t="s">
        <v>47</v>
      </c>
      <c r="C23" s="73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78" t="s">
        <v>37</v>
      </c>
      <c r="B24" s="78"/>
      <c r="C24" s="78"/>
      <c r="D24" s="78"/>
      <c r="E24" s="78"/>
      <c r="F24" s="78"/>
      <c r="G24" s="11">
        <f>SUM(G19:G23)</f>
        <v>9.9499999999999993</v>
      </c>
    </row>
    <row r="25" spans="1:10" ht="25.7" customHeight="1">
      <c r="A25" s="77" t="s">
        <v>48</v>
      </c>
      <c r="B25" s="77"/>
      <c r="C25" s="77"/>
      <c r="D25" s="77"/>
      <c r="E25" s="77"/>
      <c r="F25" s="77"/>
      <c r="G25" s="77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33" customHeight="1">
      <c r="A27" s="1">
        <v>1</v>
      </c>
      <c r="B27" s="58" t="s">
        <v>69</v>
      </c>
      <c r="C27" s="1">
        <v>30</v>
      </c>
      <c r="D27" s="1">
        <v>30</v>
      </c>
      <c r="E27" s="13">
        <v>29</v>
      </c>
      <c r="F27" s="14"/>
      <c r="G27" s="15">
        <f>(D27+E27+F27)/2</f>
        <v>29.5</v>
      </c>
    </row>
    <row r="28" spans="1:10" ht="51.75" customHeight="1">
      <c r="A28" s="1">
        <v>2</v>
      </c>
      <c r="B28" s="58" t="s">
        <v>68</v>
      </c>
      <c r="C28" s="1">
        <v>35</v>
      </c>
      <c r="D28" s="1">
        <v>35</v>
      </c>
      <c r="E28" s="13">
        <v>35</v>
      </c>
      <c r="F28" s="14"/>
      <c r="G28" s="15">
        <f>(D28+E28+F28)/2</f>
        <v>35</v>
      </c>
    </row>
    <row r="29" spans="1:10" ht="33" customHeight="1">
      <c r="A29" s="1">
        <v>3</v>
      </c>
      <c r="B29" s="58" t="s">
        <v>70</v>
      </c>
      <c r="C29" s="1">
        <v>10</v>
      </c>
      <c r="D29" s="1">
        <v>10</v>
      </c>
      <c r="E29" s="13">
        <v>10</v>
      </c>
      <c r="F29" s="14"/>
      <c r="G29" s="15">
        <f>(D29+E29+F29)/2</f>
        <v>10</v>
      </c>
    </row>
    <row r="30" spans="1:10" ht="33" customHeight="1">
      <c r="A30" s="2">
        <v>4</v>
      </c>
      <c r="B30" s="58" t="s">
        <v>71</v>
      </c>
      <c r="C30" s="3">
        <v>5</v>
      </c>
      <c r="D30" s="1">
        <v>5</v>
      </c>
      <c r="E30" s="13">
        <v>5</v>
      </c>
      <c r="F30" s="14"/>
      <c r="G30" s="15">
        <f t="shared" ref="G30" si="1">(D30+E30+F30)/2</f>
        <v>5</v>
      </c>
    </row>
    <row r="31" spans="1:10" ht="39.75" customHeight="1">
      <c r="A31" s="78" t="s">
        <v>37</v>
      </c>
      <c r="B31" s="78"/>
      <c r="C31" s="78"/>
      <c r="D31" s="78"/>
      <c r="E31" s="78"/>
      <c r="F31" s="78"/>
      <c r="G31" s="17">
        <f>SUM(G27:G30)</f>
        <v>79.5</v>
      </c>
    </row>
    <row r="32" spans="1:10" ht="25.7" customHeight="1">
      <c r="A32" s="79" t="s">
        <v>7</v>
      </c>
      <c r="B32" s="79"/>
      <c r="C32" s="79"/>
      <c r="D32" s="79"/>
      <c r="E32" s="79"/>
      <c r="F32" s="79"/>
      <c r="G32" s="18">
        <f>G16+G24+G31</f>
        <v>94.45</v>
      </c>
    </row>
    <row r="33" spans="1:7" ht="25.7" customHeight="1">
      <c r="A33" s="80" t="s">
        <v>8</v>
      </c>
      <c r="B33" s="80"/>
      <c r="C33" s="80"/>
      <c r="D33" s="80"/>
      <c r="E33" s="80"/>
      <c r="F33" s="80"/>
      <c r="G33" s="19">
        <f>G32*部门平衡!C5</f>
        <v>94.45</v>
      </c>
    </row>
    <row r="34" spans="1:7" ht="25.7" customHeight="1">
      <c r="A34" s="81" t="s">
        <v>54</v>
      </c>
      <c r="B34" s="81"/>
      <c r="C34" s="81"/>
      <c r="D34" s="81"/>
      <c r="E34" s="81"/>
      <c r="F34" s="81"/>
      <c r="G34" s="81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4" t="s">
        <v>21</v>
      </c>
      <c r="B1" s="64"/>
      <c r="C1" s="64"/>
      <c r="D1" s="64"/>
      <c r="E1" s="64"/>
      <c r="F1" s="64"/>
      <c r="G1" s="64"/>
    </row>
    <row r="2" spans="1:8" ht="25.7" customHeight="1">
      <c r="A2" s="65" t="s">
        <v>22</v>
      </c>
      <c r="B2" s="65"/>
      <c r="C2" s="65"/>
      <c r="D2" s="65"/>
      <c r="E2" s="65"/>
      <c r="F2" s="65"/>
      <c r="G2" s="65"/>
    </row>
    <row r="3" spans="1:8" ht="25.7" customHeight="1">
      <c r="A3" s="66" t="s">
        <v>62</v>
      </c>
      <c r="B3" s="66"/>
      <c r="C3" s="66"/>
      <c r="D3" s="66"/>
      <c r="E3" s="66"/>
      <c r="F3" s="66"/>
      <c r="G3" s="66"/>
    </row>
    <row r="4" spans="1:8" ht="25.7" customHeight="1">
      <c r="A4" s="67" t="s">
        <v>24</v>
      </c>
      <c r="B4" s="67"/>
      <c r="C4" s="67"/>
      <c r="D4" s="67"/>
      <c r="E4" s="67"/>
      <c r="F4" s="67"/>
      <c r="G4" s="67"/>
    </row>
    <row r="5" spans="1:8" ht="25.7" customHeight="1">
      <c r="A5" s="1" t="s">
        <v>2</v>
      </c>
      <c r="B5" s="68" t="s">
        <v>25</v>
      </c>
      <c r="C5" s="69"/>
      <c r="D5" s="69"/>
      <c r="E5" s="69"/>
      <c r="F5" s="70"/>
      <c r="G5" s="1" t="s">
        <v>26</v>
      </c>
    </row>
    <row r="6" spans="1:8" ht="25.7" customHeight="1">
      <c r="A6" s="4">
        <v>1</v>
      </c>
      <c r="B6" s="71" t="s">
        <v>27</v>
      </c>
      <c r="C6" s="72"/>
      <c r="D6" s="72"/>
      <c r="E6" s="72"/>
      <c r="F6" s="73"/>
      <c r="G6" s="5">
        <v>1</v>
      </c>
      <c r="H6" s="6"/>
    </row>
    <row r="7" spans="1:8" ht="25.7" customHeight="1">
      <c r="A7" s="4">
        <v>2</v>
      </c>
      <c r="B7" s="71" t="s">
        <v>28</v>
      </c>
      <c r="C7" s="72"/>
      <c r="D7" s="72"/>
      <c r="E7" s="72"/>
      <c r="F7" s="73"/>
      <c r="G7" s="1">
        <v>1</v>
      </c>
    </row>
    <row r="8" spans="1:8" ht="25.7" customHeight="1">
      <c r="A8" s="4">
        <v>3</v>
      </c>
      <c r="B8" s="71" t="s">
        <v>29</v>
      </c>
      <c r="C8" s="72"/>
      <c r="D8" s="72"/>
      <c r="E8" s="72"/>
      <c r="F8" s="73"/>
      <c r="G8" s="1">
        <v>1</v>
      </c>
    </row>
    <row r="9" spans="1:8" ht="25.7" customHeight="1">
      <c r="A9" s="4">
        <v>4</v>
      </c>
      <c r="B9" s="71" t="s">
        <v>30</v>
      </c>
      <c r="C9" s="72"/>
      <c r="D9" s="72"/>
      <c r="E9" s="72"/>
      <c r="F9" s="73"/>
      <c r="G9" s="1">
        <v>1</v>
      </c>
    </row>
    <row r="10" spans="1:8" ht="25.7" customHeight="1">
      <c r="A10" s="4">
        <v>5</v>
      </c>
      <c r="B10" s="71" t="s">
        <v>31</v>
      </c>
      <c r="C10" s="72"/>
      <c r="D10" s="72"/>
      <c r="E10" s="72"/>
      <c r="F10" s="73"/>
      <c r="G10" s="1">
        <v>1</v>
      </c>
    </row>
    <row r="11" spans="1:8" ht="25.7" customHeight="1">
      <c r="A11" s="4">
        <v>6</v>
      </c>
      <c r="B11" s="71" t="s">
        <v>32</v>
      </c>
      <c r="C11" s="72"/>
      <c r="D11" s="72"/>
      <c r="E11" s="72"/>
      <c r="F11" s="73"/>
      <c r="G11" s="1">
        <v>1</v>
      </c>
    </row>
    <row r="12" spans="1:8" ht="25.7" customHeight="1">
      <c r="A12" s="4">
        <v>7</v>
      </c>
      <c r="B12" s="71" t="s">
        <v>33</v>
      </c>
      <c r="C12" s="72"/>
      <c r="D12" s="72"/>
      <c r="E12" s="72"/>
      <c r="F12" s="73"/>
      <c r="G12" s="1">
        <v>0</v>
      </c>
    </row>
    <row r="13" spans="1:8" ht="25.7" customHeight="1">
      <c r="A13" s="4">
        <v>8</v>
      </c>
      <c r="B13" s="71" t="s">
        <v>34</v>
      </c>
      <c r="C13" s="72"/>
      <c r="D13" s="72"/>
      <c r="E13" s="72"/>
      <c r="F13" s="73"/>
      <c r="G13" s="1">
        <v>0</v>
      </c>
    </row>
    <row r="14" spans="1:8" ht="25.7" customHeight="1">
      <c r="A14" s="4">
        <v>9</v>
      </c>
      <c r="B14" s="71" t="s">
        <v>35</v>
      </c>
      <c r="C14" s="72"/>
      <c r="D14" s="72"/>
      <c r="E14" s="72"/>
      <c r="F14" s="73"/>
      <c r="G14" s="1">
        <v>0</v>
      </c>
    </row>
    <row r="15" spans="1:8" ht="25.7" customHeight="1">
      <c r="A15" s="4">
        <v>10</v>
      </c>
      <c r="B15" s="71" t="s">
        <v>36</v>
      </c>
      <c r="C15" s="72"/>
      <c r="D15" s="72"/>
      <c r="E15" s="72"/>
      <c r="F15" s="73"/>
      <c r="G15" s="1">
        <v>0</v>
      </c>
    </row>
    <row r="16" spans="1:8" ht="25.7" customHeight="1">
      <c r="A16" s="74" t="s">
        <v>37</v>
      </c>
      <c r="B16" s="75"/>
      <c r="C16" s="75"/>
      <c r="D16" s="75"/>
      <c r="E16" s="75"/>
      <c r="F16" s="76"/>
      <c r="G16" s="7">
        <f>SUM(G6:G15)</f>
        <v>6</v>
      </c>
    </row>
    <row r="17" spans="1:10" ht="25.7" customHeight="1">
      <c r="A17" s="77" t="s">
        <v>38</v>
      </c>
      <c r="B17" s="77"/>
      <c r="C17" s="77"/>
      <c r="D17" s="77"/>
      <c r="E17" s="77"/>
      <c r="F17" s="77"/>
      <c r="G17" s="77"/>
    </row>
    <row r="18" spans="1:10" ht="28.5">
      <c r="A18" s="1" t="s">
        <v>2</v>
      </c>
      <c r="B18" s="68" t="s">
        <v>25</v>
      </c>
      <c r="C18" s="70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1" t="s">
        <v>43</v>
      </c>
      <c r="C19" s="73"/>
      <c r="D19" s="1">
        <v>2</v>
      </c>
      <c r="E19" s="1">
        <v>2</v>
      </c>
      <c r="F19" s="9">
        <v>1.9</v>
      </c>
      <c r="G19" s="10">
        <f>(D19+E19+F19)/3</f>
        <v>1.9666666666666668</v>
      </c>
    </row>
    <row r="20" spans="1:10" ht="25.7" customHeight="1">
      <c r="A20" s="1">
        <v>2</v>
      </c>
      <c r="B20" s="71" t="s">
        <v>44</v>
      </c>
      <c r="C20" s="73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71" t="s">
        <v>45</v>
      </c>
      <c r="C21" s="73"/>
      <c r="D21" s="1">
        <v>2</v>
      </c>
      <c r="E21" s="1">
        <v>2</v>
      </c>
      <c r="F21" s="9">
        <v>2</v>
      </c>
      <c r="G21" s="10">
        <f t="shared" si="0"/>
        <v>2</v>
      </c>
    </row>
    <row r="22" spans="1:10" ht="25.7" customHeight="1">
      <c r="A22" s="1">
        <v>4</v>
      </c>
      <c r="B22" s="71" t="s">
        <v>46</v>
      </c>
      <c r="C22" s="73"/>
      <c r="D22" s="1">
        <v>2</v>
      </c>
      <c r="E22" s="1">
        <v>2</v>
      </c>
      <c r="F22" s="9">
        <v>2</v>
      </c>
      <c r="G22" s="10">
        <f t="shared" si="0"/>
        <v>2</v>
      </c>
      <c r="J22" s="20"/>
    </row>
    <row r="23" spans="1:10" ht="28.5" customHeight="1">
      <c r="A23" s="1">
        <v>5</v>
      </c>
      <c r="B23" s="71" t="s">
        <v>47</v>
      </c>
      <c r="C23" s="73"/>
      <c r="D23" s="1">
        <v>2</v>
      </c>
      <c r="E23" s="1">
        <v>1.9</v>
      </c>
      <c r="F23" s="9">
        <v>2</v>
      </c>
      <c r="G23" s="10">
        <f t="shared" si="0"/>
        <v>1.9666666666666668</v>
      </c>
    </row>
    <row r="24" spans="1:10" ht="25.7" customHeight="1">
      <c r="A24" s="78" t="s">
        <v>37</v>
      </c>
      <c r="B24" s="78"/>
      <c r="C24" s="78"/>
      <c r="D24" s="78"/>
      <c r="E24" s="78"/>
      <c r="F24" s="78"/>
      <c r="G24" s="11">
        <f>SUM(G19:G23)</f>
        <v>9.9333333333333336</v>
      </c>
    </row>
    <row r="25" spans="1:10" ht="25.7" customHeight="1">
      <c r="A25" s="77" t="s">
        <v>48</v>
      </c>
      <c r="B25" s="77"/>
      <c r="C25" s="77"/>
      <c r="D25" s="77"/>
      <c r="E25" s="77"/>
      <c r="F25" s="77"/>
      <c r="G25" s="77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270" customHeight="1">
      <c r="A27" s="1">
        <v>1</v>
      </c>
      <c r="B27" s="12" t="s">
        <v>63</v>
      </c>
      <c r="C27" s="1">
        <v>10</v>
      </c>
      <c r="D27" s="1">
        <v>10</v>
      </c>
      <c r="E27" s="13">
        <v>10</v>
      </c>
      <c r="F27" s="14">
        <v>9</v>
      </c>
      <c r="G27" s="15">
        <f t="shared" ref="G27:G31" si="1">(D27+E27+F27)/3</f>
        <v>9.6666666666666661</v>
      </c>
    </row>
    <row r="28" spans="1:10" ht="89.1" customHeight="1">
      <c r="A28" s="1">
        <v>2</v>
      </c>
      <c r="B28" s="16" t="s">
        <v>64</v>
      </c>
      <c r="C28" s="1">
        <v>15</v>
      </c>
      <c r="D28" s="1">
        <v>15</v>
      </c>
      <c r="E28" s="13">
        <v>15</v>
      </c>
      <c r="F28" s="14">
        <v>15</v>
      </c>
      <c r="G28" s="15">
        <f t="shared" si="1"/>
        <v>15</v>
      </c>
    </row>
    <row r="29" spans="1:10" ht="41.25" customHeight="1">
      <c r="A29" s="1">
        <v>3</v>
      </c>
      <c r="B29" s="16" t="s">
        <v>65</v>
      </c>
      <c r="C29" s="1">
        <v>30</v>
      </c>
      <c r="D29" s="1">
        <v>30</v>
      </c>
      <c r="E29" s="13">
        <v>29</v>
      </c>
      <c r="F29" s="14">
        <v>29</v>
      </c>
      <c r="G29" s="15">
        <f t="shared" si="1"/>
        <v>29.333333333333332</v>
      </c>
    </row>
    <row r="30" spans="1:10" ht="41.25" customHeight="1">
      <c r="A30" s="1">
        <v>4</v>
      </c>
      <c r="B30" s="16" t="s">
        <v>66</v>
      </c>
      <c r="C30" s="1">
        <v>15</v>
      </c>
      <c r="D30" s="1">
        <v>15</v>
      </c>
      <c r="E30" s="13">
        <v>15</v>
      </c>
      <c r="F30" s="14">
        <v>15</v>
      </c>
      <c r="G30" s="15">
        <f t="shared" si="1"/>
        <v>15</v>
      </c>
    </row>
    <row r="31" spans="1:10" ht="30" customHeight="1">
      <c r="A31" s="1">
        <v>5</v>
      </c>
      <c r="B31" s="16" t="s">
        <v>67</v>
      </c>
      <c r="C31" s="1">
        <v>10</v>
      </c>
      <c r="D31" s="1">
        <v>10</v>
      </c>
      <c r="E31" s="13">
        <v>10</v>
      </c>
      <c r="F31" s="14">
        <v>10</v>
      </c>
      <c r="G31" s="15">
        <f t="shared" si="1"/>
        <v>10</v>
      </c>
    </row>
    <row r="32" spans="1:10" ht="32.25" customHeight="1">
      <c r="A32" s="78" t="s">
        <v>17</v>
      </c>
      <c r="B32" s="78"/>
      <c r="C32" s="78"/>
      <c r="D32" s="78"/>
      <c r="E32" s="78"/>
      <c r="F32" s="78"/>
      <c r="G32" s="17">
        <f>SUM(G27:G31)</f>
        <v>79</v>
      </c>
    </row>
    <row r="33" spans="1:7" ht="25.7" customHeight="1">
      <c r="A33" s="79" t="s">
        <v>7</v>
      </c>
      <c r="B33" s="79"/>
      <c r="C33" s="79"/>
      <c r="D33" s="79"/>
      <c r="E33" s="79"/>
      <c r="F33" s="79"/>
      <c r="G33" s="18">
        <f>G16+G24+G32</f>
        <v>94.933333333333337</v>
      </c>
    </row>
    <row r="34" spans="1:7" ht="25.7" customHeight="1">
      <c r="A34" s="80" t="s">
        <v>8</v>
      </c>
      <c r="B34" s="80"/>
      <c r="C34" s="80"/>
      <c r="D34" s="80"/>
      <c r="E34" s="80"/>
      <c r="F34" s="80"/>
      <c r="G34" s="19">
        <f>G33*部门平衡!C5</f>
        <v>94.933333333333337</v>
      </c>
    </row>
    <row r="35" spans="1:7" ht="25.7" customHeight="1">
      <c r="A35" s="81" t="s">
        <v>54</v>
      </c>
      <c r="B35" s="81"/>
      <c r="C35" s="81"/>
      <c r="D35" s="81"/>
      <c r="E35" s="81"/>
      <c r="F35" s="81"/>
      <c r="G35" s="81"/>
    </row>
  </sheetData>
  <mergeCells count="29"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汇总表</vt:lpstr>
      <vt:lpstr>部门平衡</vt:lpstr>
      <vt:lpstr>朱莎莎</vt:lpstr>
      <vt:lpstr>滕磊</vt:lpstr>
      <vt:lpstr>付小东</vt:lpstr>
      <vt:lpstr>范守旺</vt:lpstr>
      <vt:lpstr>范爱雷</vt:lpstr>
      <vt:lpstr>王健</vt:lpstr>
      <vt:lpstr>刘俊杰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2022-05-07T03:45:09Z</cp:lastPrinted>
  <dcterms:created xsi:type="dcterms:W3CDTF">2014-08-30T00:25:00Z</dcterms:created>
  <dcterms:modified xsi:type="dcterms:W3CDTF">2022-05-07T03:45:25Z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2052-11.1.0.11636</vt:lpwstr>
  </property>
  <property fmtid="{D5CDD505-2E9C-101B-9397-08002B2CF9AE}" pid="4" name="ICV">
    <vt:lpwstr>61CB21B8DDD04695B2CF36A5FD942DDB</vt:lpwstr>
  </property>
</Properties>
</file>