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300" windowHeight="7665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范守旺" sheetId="38" r:id="rId7"/>
    <sheet name="范爱雷" sheetId="26" r:id="rId8"/>
    <sheet name="王健" sheetId="29" r:id="rId9"/>
    <sheet name="朱贺" sheetId="40" r:id="rId10"/>
    <sheet name="庄飞虎" sheetId="41" r:id="rId11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汇总表!$A$1:$G$13</definedName>
  </definedNames>
  <calcPr calcId="124519"/>
</workbook>
</file>

<file path=xl/calcChain.xml><?xml version="1.0" encoding="utf-8"?>
<calcChain xmlns="http://schemas.openxmlformats.org/spreadsheetml/2006/main">
  <c r="G28" i="29"/>
  <c r="G29" i="41"/>
  <c r="G28"/>
  <c r="G30"/>
  <c r="G27"/>
  <c r="G23"/>
  <c r="G22"/>
  <c r="G21"/>
  <c r="G20"/>
  <c r="G19"/>
  <c r="G16"/>
  <c r="C12" i="16" s="1"/>
  <c r="G27" i="40"/>
  <c r="G28" s="1"/>
  <c r="E11" i="16" s="1"/>
  <c r="G23" i="40"/>
  <c r="G22"/>
  <c r="G21"/>
  <c r="G20"/>
  <c r="G19"/>
  <c r="G16"/>
  <c r="C11" i="16" s="1"/>
  <c r="G30" i="29"/>
  <c r="G29"/>
  <c r="G27"/>
  <c r="G23"/>
  <c r="G22"/>
  <c r="G21"/>
  <c r="G20"/>
  <c r="G19"/>
  <c r="G16"/>
  <c r="G30" i="26"/>
  <c r="G29"/>
  <c r="G28"/>
  <c r="G27"/>
  <c r="G23"/>
  <c r="G22"/>
  <c r="G21"/>
  <c r="G20"/>
  <c r="G19"/>
  <c r="G16"/>
  <c r="C9" i="16" s="1"/>
  <c r="G28" i="38"/>
  <c r="G27"/>
  <c r="G29" s="1"/>
  <c r="E8" i="16" s="1"/>
  <c r="G23" i="38"/>
  <c r="G22"/>
  <c r="G21"/>
  <c r="G20"/>
  <c r="G19"/>
  <c r="G16"/>
  <c r="G28" i="24"/>
  <c r="G27"/>
  <c r="G23"/>
  <c r="G22"/>
  <c r="G21"/>
  <c r="G20"/>
  <c r="G19"/>
  <c r="G16"/>
  <c r="G28" i="39"/>
  <c r="G27"/>
  <c r="G29" s="1"/>
  <c r="G23"/>
  <c r="G22"/>
  <c r="G21"/>
  <c r="G20"/>
  <c r="G19"/>
  <c r="G16"/>
  <c r="C6" i="16" s="1"/>
  <c r="G27" i="36"/>
  <c r="G28" s="1"/>
  <c r="E5" i="16" s="1"/>
  <c r="G23" i="36"/>
  <c r="G22"/>
  <c r="G21"/>
  <c r="G20"/>
  <c r="G19"/>
  <c r="G16"/>
  <c r="G29" i="21"/>
  <c r="G28"/>
  <c r="G27"/>
  <c r="G23"/>
  <c r="G22"/>
  <c r="G21"/>
  <c r="G20"/>
  <c r="G19"/>
  <c r="G16"/>
  <c r="C8" i="16"/>
  <c r="C7"/>
  <c r="C4"/>
  <c r="G30" i="21" l="1"/>
  <c r="E4" i="16" s="1"/>
  <c r="G24" i="39"/>
  <c r="D6" i="16" s="1"/>
  <c r="G31" i="29"/>
  <c r="E10" i="16" s="1"/>
  <c r="G24" i="26"/>
  <c r="D9" i="16" s="1"/>
  <c r="G31" i="26"/>
  <c r="E9" i="16" s="1"/>
  <c r="G24" i="21"/>
  <c r="D4" i="16" s="1"/>
  <c r="G24" i="29"/>
  <c r="D10" i="16" s="1"/>
  <c r="G31" i="41"/>
  <c r="E12" i="16" s="1"/>
  <c r="G24" i="41"/>
  <c r="D12" i="16" s="1"/>
  <c r="E6"/>
  <c r="G29" i="24"/>
  <c r="E7" i="16" s="1"/>
  <c r="C10"/>
  <c r="G24" i="40"/>
  <c r="D11" i="16" s="1"/>
  <c r="G24" i="36"/>
  <c r="D5" i="16" s="1"/>
  <c r="C5"/>
  <c r="G24" i="38"/>
  <c r="D8" i="16" s="1"/>
  <c r="G24" i="24"/>
  <c r="D7" i="16" s="1"/>
  <c r="G30" i="39" l="1"/>
  <c r="G31" s="1"/>
  <c r="G6" i="16" s="1"/>
  <c r="G32" i="26"/>
  <c r="G32" i="29"/>
  <c r="F10" i="16" s="1"/>
  <c r="G31" i="21"/>
  <c r="G32" s="1"/>
  <c r="G4" i="16" s="1"/>
  <c r="G32" i="41"/>
  <c r="G33" s="1"/>
  <c r="G12" i="16" s="1"/>
  <c r="F4"/>
  <c r="G29" i="40"/>
  <c r="F11" i="16" s="1"/>
  <c r="G29" i="36"/>
  <c r="F5" i="16" s="1"/>
  <c r="G30" i="38"/>
  <c r="G31" s="1"/>
  <c r="G8" i="16" s="1"/>
  <c r="G30" i="24"/>
  <c r="F7" i="16" s="1"/>
  <c r="G33" i="29" l="1"/>
  <c r="G10" i="16" s="1"/>
  <c r="F6"/>
  <c r="F9"/>
  <c r="G33" i="26"/>
  <c r="G9" i="16" s="1"/>
  <c r="F12"/>
  <c r="G30" i="40"/>
  <c r="G11" i="16" s="1"/>
  <c r="G30" i="36"/>
  <c r="G5" i="16" s="1"/>
  <c r="F8"/>
  <c r="G31" i="24"/>
  <c r="G7" i="16" s="1"/>
</calcChain>
</file>

<file path=xl/sharedStrings.xml><?xml version="1.0" encoding="utf-8"?>
<sst xmlns="http://schemas.openxmlformats.org/spreadsheetml/2006/main" count="434" uniqueCount="88">
  <si>
    <t>研发中心在职人员KPI考核分数汇总表</t>
  </si>
  <si>
    <t>月份：2月份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</si>
  <si>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</si>
  <si>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</si>
  <si>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</si>
  <si>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</si>
  <si>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</si>
  <si>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</si>
  <si>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</si>
  <si>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</si>
  <si>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</si>
  <si>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</si>
  <si>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</si>
  <si>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范守旺</t>
  </si>
  <si>
    <t>范爱雷</t>
  </si>
  <si>
    <t>王健</t>
  </si>
  <si>
    <t>朱贺</t>
  </si>
  <si>
    <t>庄飞虎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</si>
  <si>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</si>
  <si>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</si>
  <si>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</si>
  <si>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</si>
  <si>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</si>
  <si>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</si>
  <si>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月份：2月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</si>
  <si>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</si>
  <si>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</si>
  <si>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</si>
  <si>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</si>
  <si>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</si>
  <si>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</si>
  <si>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</si>
  <si>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</si>
  <si>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</si>
  <si>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</si>
  <si>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</si>
  <si>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</si>
  <si>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</si>
  <si>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</si>
  <si>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</si>
  <si>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</si>
  <si>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</si>
  <si>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</si>
  <si>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</si>
  <si>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</si>
  <si>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</si>
  <si>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</si>
  <si>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</si>
  <si>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</si>
  <si>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</si>
  <si>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</si>
  <si>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</si>
  <si>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</si>
  <si>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案件电箱编码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；案件加密狗升级等</t>
  </si>
  <si>
    <t>售服案件材料的添加、交机资料的准备及案件发货电箱的拍照保存等</t>
  </si>
  <si>
    <t>KPI、归档资料、成本整理、费用报销、操作手册整理、许协理交办及其他行政事项</t>
  </si>
  <si>
    <t>最高主管：                 直接主管：                个人：</t>
  </si>
  <si>
    <r>
      <rPr>
        <sz val="12"/>
        <rFont val="宋体"/>
        <family val="3"/>
        <charset val="134"/>
      </rP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</si>
  <si>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</si>
  <si>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</si>
  <si>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</si>
  <si>
    <t>QS2302021-广东联塑科技实业有限公司
QS2302022-四川联塑科技实业有限公司 
QS2302008-青岛同和汉缆有限公司
QS2302018-广东联塑科技实业有限公司
QS2302027-金发科技股份有限公司
QS2302023-河北尚华塑料科技有限公司
QS2302039-德州市睿彩塑胶科技有限公司
QS2302037-惠州市圣骐新材料有限公司
QS2302041-浙江杰上杰新材料股份有限公司
Y2302001-印度GBL Garware Bestretch Ltd.
QS2302044-山东玉马遮阳科技股份有限公司
QS2302059-江西耐普矿机股份有限公司 
QS2302053-青岛同和汉缆有限公司
QS2302055-浙江宏基道安科技股份有限公司 等售服案件处理</t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</si>
  <si>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</si>
  <si>
    <t>月份:2月</t>
  </si>
  <si>
    <t xml:space="preserve">部门：信研     姓名：范爱雷     职位：软件工程师    入职时间：2014.7.1                    </t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</si>
  <si>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</si>
  <si>
    <t xml:space="preserve">部门：信研     姓名：朱贺     职位：软件工程师    入职时间：2023.2.03                </t>
  </si>
  <si>
    <t xml:space="preserve">部门：信研     姓名：庄飞虎    职位：软件工程师    入职时间：2023.2.13                  </t>
  </si>
  <si>
    <t>E2022056_江苏恒丰  E2023006_乐尔喜   E2022073_恒熹     E2019029_森博</t>
    <phoneticPr fontId="26" type="noConversion"/>
  </si>
  <si>
    <t>QS2302007_济南统一SE23020020_浙江兆龙       QS2302046_恒熹   QS2302047_宁波泓星密封QS2302050_浙江宏基道安</t>
    <phoneticPr fontId="26" type="noConversion"/>
  </si>
  <si>
    <t>R2210002-OA系统开发</t>
    <phoneticPr fontId="26" type="noConversion"/>
  </si>
  <si>
    <t>工作资料归档的完整度</t>
    <phoneticPr fontId="26" type="noConversion"/>
  </si>
  <si>
    <t>E2023006-乐尔喜（天津）新材料科技有限责任公司</t>
  </si>
  <si>
    <t>Y2302001-印度GBL Garware Bestretch Ltd.</t>
    <phoneticPr fontId="26" type="noConversion"/>
  </si>
  <si>
    <t>E2022074-爱派客鞋业有限公司</t>
    <phoneticPr fontId="26" type="noConversion"/>
  </si>
  <si>
    <t>E2023004-杭州三元电缆有限公司</t>
    <phoneticPr fontId="26" type="noConversion"/>
  </si>
  <si>
    <t>R2302001-永宏版主磅底层通讯优化
R2210004-软硬件标准机种优化升级</t>
    <phoneticPr fontId="26" type="noConversion"/>
  </si>
  <si>
    <t>E2023006-乐尔喜（天津）新材料科技有限责任公司
E2023008-贝恩医疗设备（广州）有限公司</t>
    <phoneticPr fontId="26" type="noConversion"/>
  </si>
  <si>
    <t>EP2022555-金发科技股份有限公司
EP2022281-宁波乔士橡塑有限公司
Y2302001-印度GBL Garware Bestretch Ltd.
E2019018-台湾巨仑
E2020037-台湾台裕</t>
    <phoneticPr fontId="26" type="noConversion"/>
  </si>
  <si>
    <t>E2022062-山东长谷食品
E2022066-安踏（中国）有限公司 
E2022074-爱派客鞋业有限公司
E2021042-江苏中天科技股份有限公司
E2021001-江苏馨德高分子材料股份有限公司
QS2302003-广东安拓普聚合物科技有限公司
QS2302012-台州联成新材料有限公司
QS2302026-MABNA BASPAR ESPADANA Company P.J.S
QS2302042-浙江丰茂科技股份有限公司
QS2302052-Garware Bestretch Ltd.</t>
    <phoneticPr fontId="26" type="noConversion"/>
  </si>
  <si>
    <t xml:space="preserve">已接单案件整理
E2023001-伟思磊新材料（太仓）有限公司 
E2023010-和昌电缆材料科技（江苏）有限公司
E2022050-内蒙古伊利
E2022045-台塑工业（宁波）有限公司
E2022073-马鞍山恒熹自热技术开发有限公司
E2023006-乐尔喜（天津）新材料科技有限责任公司
E2023008-贝恩医疗设备（广州）有限公司
</t>
    <phoneticPr fontId="26" type="noConversion"/>
  </si>
  <si>
    <t>E2022050-内蒙古伊利</t>
  </si>
  <si>
    <t xml:space="preserve">已接单案件整理
E2023001-伟思磊新材料（太仓）有限公司 
E2023010-和昌电缆材料科技（江苏）有限公司
E2022045-台塑工业（宁波）有限公司
E2022073-马鞍山恒熹自热技术开发有限公司
E2023006-乐尔喜（天津）新材料科技有限责任公司
E2023008-贝恩医疗设备（广州）有限公司
</t>
    <phoneticPr fontId="26" type="noConversion"/>
  </si>
  <si>
    <t>E2022056-江苏恒丰（立体库）</t>
    <phoneticPr fontId="26" type="noConversion"/>
  </si>
  <si>
    <t>E2022068-江苏蔚观新材料科技有限公司</t>
    <phoneticPr fontId="26" type="noConversion"/>
  </si>
  <si>
    <t>E2022073-马鞍山恒熹自热技术开发有限公司</t>
    <phoneticPr fontId="26" type="noConversion"/>
  </si>
  <si>
    <t>E2020037-台湾台裕
E2022064-江苏科化
E2023010-和昌电缆材料科技（江苏）有限公司
QS2302016-罗孚橡胶（江苏）有限公司</t>
    <phoneticPr fontId="26" type="noConversion"/>
  </si>
  <si>
    <t>E2022064-江苏科化
E2022068-江苏蔚观新材料科技有限公司
E2023006-乐尔喜（天津）新材料科技有限责任公司
E2022074-爱派客鞋业有限公司
E2022062-山东长谷食品
E2022045-台塑工业（宁波）有限公司
R2210004-软硬件标准机种优化升级
E2023004-杭州三元电缆有限公司
E2019103-芜湖佳宏新材料股份有限公司
E2022066-安踏（中国）有限公司
E2022070-泰州联成塑胶工业有限公司
E2023005-江苏朗士达复合材料有限公司
E2022056-江苏恒丰
E2022069-四川佳世特橡胶有限公司
E2022051-江西耐普矿机_主磅
EP2023024-欧宝聚合物江苏有限公司  等工程案件程序编写调试</t>
    <phoneticPr fontId="26" type="noConversion"/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</si>
</sst>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.00_ "/>
    <numFmt numFmtId="178" formatCode="0_);[Red]\(0\)"/>
    <numFmt numFmtId="179" formatCode="0.00_);[Red]\(0.00\)"/>
    <numFmt numFmtId="180" formatCode="0.0_ "/>
  </numFmts>
  <fonts count="29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b/>
      <sz val="11"/>
      <color indexed="56"/>
      <name val="新細明體"/>
      <family val="1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10"/>
      <name val="新細明體"/>
      <family val="1"/>
    </font>
    <font>
      <sz val="11"/>
      <color theme="1"/>
      <name val="宋体"/>
      <family val="1"/>
      <charset val="136"/>
      <scheme val="minor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60"/>
      <name val="新細明體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916104617450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3" fillId="2" borderId="16" applyNumberFormat="0" applyFont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7" xfId="0" applyFont="1" applyBorder="1" applyAlignment="1">
      <alignment horizontal="left" vertical="center" wrapText="1"/>
    </xf>
    <xf numFmtId="0" fontId="0" fillId="3" borderId="2" xfId="13853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179" fontId="5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79" fontId="5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5" fillId="8" borderId="2" xfId="0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top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56" t="s">
        <v>0</v>
      </c>
      <c r="B1" s="56"/>
      <c r="C1" s="56"/>
      <c r="D1" s="56"/>
      <c r="E1" s="56"/>
      <c r="F1" s="56"/>
      <c r="G1" s="56"/>
    </row>
    <row r="2" spans="1:8" ht="30" customHeight="1">
      <c r="A2" s="57" t="s">
        <v>1</v>
      </c>
      <c r="B2" s="58"/>
      <c r="C2" s="58"/>
      <c r="D2" s="58"/>
      <c r="E2" s="58"/>
      <c r="F2" s="58"/>
      <c r="G2" s="58"/>
    </row>
    <row r="3" spans="1:8" ht="32.25" customHeight="1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3" t="s">
        <v>7</v>
      </c>
      <c r="G3" s="43" t="s">
        <v>8</v>
      </c>
    </row>
    <row r="4" spans="1:8" ht="32.25" customHeight="1">
      <c r="A4" s="44">
        <v>1</v>
      </c>
      <c r="B4" s="45" t="s">
        <v>9</v>
      </c>
      <c r="C4" s="46">
        <f>朱莎莎!G16</f>
        <v>6</v>
      </c>
      <c r="D4" s="46">
        <f>朱莎莎!G24</f>
        <v>9.9499999999999993</v>
      </c>
      <c r="E4" s="46">
        <f>朱莎莎!G30</f>
        <v>79</v>
      </c>
      <c r="F4" s="46">
        <f>朱莎莎!G31</f>
        <v>94.95</v>
      </c>
      <c r="G4" s="46">
        <f>朱莎莎!G32</f>
        <v>94.95</v>
      </c>
    </row>
    <row r="5" spans="1:8" ht="32.25" customHeight="1">
      <c r="A5" s="47">
        <v>2</v>
      </c>
      <c r="B5" s="48" t="s">
        <v>10</v>
      </c>
      <c r="C5" s="49">
        <f>滕磊!G16</f>
        <v>6</v>
      </c>
      <c r="D5" s="49">
        <f>滕磊!G24</f>
        <v>9.9499999999999993</v>
      </c>
      <c r="E5" s="50">
        <f>滕磊!G28</f>
        <v>79.5</v>
      </c>
      <c r="F5" s="50">
        <f>滕磊!G29</f>
        <v>95.45</v>
      </c>
      <c r="G5" s="49">
        <f>滕磊!G30</f>
        <v>95.45</v>
      </c>
    </row>
    <row r="6" spans="1:8" ht="32.25" customHeight="1">
      <c r="A6" s="47">
        <v>3</v>
      </c>
      <c r="B6" s="48" t="s">
        <v>11</v>
      </c>
      <c r="C6" s="49">
        <f>仲达!G16</f>
        <v>6</v>
      </c>
      <c r="D6" s="49">
        <f>仲达!G24</f>
        <v>9.9</v>
      </c>
      <c r="E6" s="50">
        <f>仲达!G29</f>
        <v>77.5</v>
      </c>
      <c r="F6" s="50">
        <f>仲达!G30</f>
        <v>93.4</v>
      </c>
      <c r="G6" s="49">
        <f>仲达!G31</f>
        <v>93.4</v>
      </c>
    </row>
    <row r="7" spans="1:8" ht="32.25" customHeight="1">
      <c r="A7" s="47">
        <v>4</v>
      </c>
      <c r="B7" s="48" t="s">
        <v>12</v>
      </c>
      <c r="C7" s="49">
        <f>付小东!G16</f>
        <v>4</v>
      </c>
      <c r="D7" s="49">
        <f>付小东!G24</f>
        <v>9.9333333333333336</v>
      </c>
      <c r="E7" s="49">
        <f>付小东!G29</f>
        <v>79.333333333333343</v>
      </c>
      <c r="F7" s="49">
        <f>付小东!G30</f>
        <v>93.26666666666668</v>
      </c>
      <c r="G7" s="49">
        <f>付小东!G31</f>
        <v>93.26666666666668</v>
      </c>
      <c r="H7" s="51"/>
    </row>
    <row r="8" spans="1:8" ht="32.25" customHeight="1">
      <c r="A8" s="48">
        <v>5</v>
      </c>
      <c r="B8" s="48" t="s">
        <v>13</v>
      </c>
      <c r="C8" s="49">
        <f>范守旺!G16</f>
        <v>6</v>
      </c>
      <c r="D8" s="49">
        <f>范守旺!G24</f>
        <v>10</v>
      </c>
      <c r="E8" s="49">
        <f>范守旺!G29</f>
        <v>79.5</v>
      </c>
      <c r="F8" s="49">
        <f>范守旺!G30</f>
        <v>95.5</v>
      </c>
      <c r="G8" s="49">
        <f>范守旺!G31</f>
        <v>95.5</v>
      </c>
      <c r="H8" s="51"/>
    </row>
    <row r="9" spans="1:8" ht="32.25" customHeight="1">
      <c r="A9" s="52">
        <v>6</v>
      </c>
      <c r="B9" s="52" t="s">
        <v>14</v>
      </c>
      <c r="C9" s="53">
        <f>范爱雷!G16</f>
        <v>6</v>
      </c>
      <c r="D9" s="53">
        <f>范爱雷!G24</f>
        <v>10</v>
      </c>
      <c r="E9" s="53">
        <f>范爱雷!G31</f>
        <v>79.5</v>
      </c>
      <c r="F9" s="53">
        <f>范爱雷!G32</f>
        <v>95.5</v>
      </c>
      <c r="G9" s="53">
        <f>范爱雷!G33</f>
        <v>95.5</v>
      </c>
    </row>
    <row r="10" spans="1:8" ht="32.25" customHeight="1">
      <c r="A10" s="52">
        <v>7</v>
      </c>
      <c r="B10" s="52" t="s">
        <v>15</v>
      </c>
      <c r="C10" s="53">
        <f>王健!G16</f>
        <v>6</v>
      </c>
      <c r="D10" s="53">
        <f>王健!G24</f>
        <v>10</v>
      </c>
      <c r="E10" s="53">
        <f>王健!G31</f>
        <v>79.5</v>
      </c>
      <c r="F10" s="53">
        <f>王健!G32</f>
        <v>95.5</v>
      </c>
      <c r="G10" s="53">
        <f>王健!G33</f>
        <v>95.5</v>
      </c>
    </row>
    <row r="11" spans="1:8" ht="32.25" customHeight="1">
      <c r="A11" s="52">
        <v>8</v>
      </c>
      <c r="B11" s="52" t="s">
        <v>16</v>
      </c>
      <c r="C11" s="53">
        <f>朱贺!G16</f>
        <v>6</v>
      </c>
      <c r="D11" s="53">
        <f>朱贺!G24</f>
        <v>9.6666666666666661</v>
      </c>
      <c r="E11" s="53">
        <f>朱贺!G28</f>
        <v>79.333333333333329</v>
      </c>
      <c r="F11" s="53">
        <f>朱贺!G29</f>
        <v>95</v>
      </c>
      <c r="G11" s="53">
        <f>朱贺!G30</f>
        <v>95</v>
      </c>
    </row>
    <row r="12" spans="1:8" ht="32.25" customHeight="1">
      <c r="A12" s="52">
        <v>9</v>
      </c>
      <c r="B12" s="52" t="s">
        <v>17</v>
      </c>
      <c r="C12" s="53">
        <f>庄飞虎!G16</f>
        <v>6</v>
      </c>
      <c r="D12" s="53">
        <f>庄飞虎!G24</f>
        <v>9.5999999999999979</v>
      </c>
      <c r="E12" s="53">
        <f>庄飞虎!G31</f>
        <v>73.000000000000014</v>
      </c>
      <c r="F12" s="53">
        <f>庄飞虎!G32</f>
        <v>88.600000000000009</v>
      </c>
      <c r="G12" s="53">
        <f>庄飞虎!G33</f>
        <v>88.600000000000009</v>
      </c>
      <c r="H12" s="51"/>
    </row>
    <row r="13" spans="1:8" ht="32.25" customHeight="1">
      <c r="A13" s="58" t="s">
        <v>18</v>
      </c>
      <c r="B13" s="58"/>
      <c r="C13" s="58"/>
      <c r="D13" s="58"/>
      <c r="E13" s="58"/>
      <c r="F13" s="58"/>
      <c r="G13" s="58"/>
    </row>
    <row r="758" spans="6:6">
      <c r="F758" s="54" t="s">
        <v>19</v>
      </c>
    </row>
  </sheetData>
  <mergeCells count="3">
    <mergeCell ref="A1:G1"/>
    <mergeCell ref="A2:G2"/>
    <mergeCell ref="A13:G13"/>
  </mergeCells>
  <phoneticPr fontId="26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2" sqref="C32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7"/>
    </row>
    <row r="3" spans="2:3" ht="18.75">
      <c r="B3" s="38"/>
    </row>
    <row r="4" spans="2:3" ht="18.75">
      <c r="B4" s="39" t="s">
        <v>20</v>
      </c>
      <c r="C4">
        <v>1</v>
      </c>
    </row>
    <row r="5" spans="2:3" ht="18.75">
      <c r="B5" s="40" t="s">
        <v>21</v>
      </c>
      <c r="C5">
        <v>1</v>
      </c>
    </row>
    <row r="6" spans="2:3" ht="18.75">
      <c r="B6" s="41" t="s">
        <v>22</v>
      </c>
      <c r="C6">
        <v>1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59" t="s">
        <v>23</v>
      </c>
      <c r="B1" s="59"/>
      <c r="C1" s="59"/>
      <c r="D1" s="59"/>
      <c r="E1" s="59"/>
      <c r="F1" s="59"/>
      <c r="G1" s="59"/>
    </row>
    <row r="2" spans="1:7" ht="25.7" customHeight="1">
      <c r="A2" s="60" t="s">
        <v>24</v>
      </c>
      <c r="B2" s="60"/>
      <c r="C2" s="60"/>
      <c r="D2" s="60"/>
      <c r="E2" s="60"/>
      <c r="F2" s="60"/>
      <c r="G2" s="60"/>
    </row>
    <row r="3" spans="1:7" ht="25.7" customHeight="1">
      <c r="A3" s="61" t="s">
        <v>25</v>
      </c>
      <c r="B3" s="61"/>
      <c r="C3" s="61"/>
      <c r="D3" s="61"/>
      <c r="E3" s="61"/>
      <c r="F3" s="61"/>
      <c r="G3" s="61"/>
    </row>
    <row r="4" spans="1:7" ht="25.7" customHeight="1">
      <c r="A4" s="62" t="s">
        <v>26</v>
      </c>
      <c r="B4" s="62"/>
      <c r="C4" s="62"/>
      <c r="D4" s="62"/>
      <c r="E4" s="62"/>
      <c r="F4" s="62"/>
      <c r="G4" s="62"/>
    </row>
    <row r="5" spans="1:7" ht="25.7" customHeight="1">
      <c r="A5" s="1" t="s">
        <v>2</v>
      </c>
      <c r="B5" s="63" t="s">
        <v>27</v>
      </c>
      <c r="C5" s="64"/>
      <c r="D5" s="64"/>
      <c r="E5" s="64"/>
      <c r="F5" s="65"/>
      <c r="G5" s="1" t="s">
        <v>28</v>
      </c>
    </row>
    <row r="6" spans="1:7" ht="25.7" customHeight="1">
      <c r="A6" s="4">
        <v>1</v>
      </c>
      <c r="B6" s="66" t="s">
        <v>29</v>
      </c>
      <c r="C6" s="67"/>
      <c r="D6" s="67"/>
      <c r="E6" s="67"/>
      <c r="F6" s="68"/>
      <c r="G6" s="1">
        <v>1</v>
      </c>
    </row>
    <row r="7" spans="1:7" ht="25.7" customHeight="1">
      <c r="A7" s="4">
        <v>2</v>
      </c>
      <c r="B7" s="66" t="s">
        <v>30</v>
      </c>
      <c r="C7" s="67"/>
      <c r="D7" s="67"/>
      <c r="E7" s="67"/>
      <c r="F7" s="68"/>
      <c r="G7" s="1">
        <v>1</v>
      </c>
    </row>
    <row r="8" spans="1:7" ht="25.7" customHeight="1">
      <c r="A8" s="4">
        <v>3</v>
      </c>
      <c r="B8" s="66" t="s">
        <v>31</v>
      </c>
      <c r="C8" s="67"/>
      <c r="D8" s="67"/>
      <c r="E8" s="67"/>
      <c r="F8" s="68"/>
      <c r="G8" s="1">
        <v>1</v>
      </c>
    </row>
    <row r="9" spans="1:7" ht="25.7" customHeight="1">
      <c r="A9" s="4">
        <v>4</v>
      </c>
      <c r="B9" s="66" t="s">
        <v>32</v>
      </c>
      <c r="C9" s="67"/>
      <c r="D9" s="67"/>
      <c r="E9" s="67"/>
      <c r="F9" s="68"/>
      <c r="G9" s="1">
        <v>1</v>
      </c>
    </row>
    <row r="10" spans="1:7" ht="25.7" customHeight="1">
      <c r="A10" s="4">
        <v>5</v>
      </c>
      <c r="B10" s="66" t="s">
        <v>33</v>
      </c>
      <c r="C10" s="67"/>
      <c r="D10" s="67"/>
      <c r="E10" s="67"/>
      <c r="F10" s="68"/>
      <c r="G10" s="1">
        <v>1</v>
      </c>
    </row>
    <row r="11" spans="1:7" ht="25.7" customHeight="1">
      <c r="A11" s="4">
        <v>6</v>
      </c>
      <c r="B11" s="66" t="s">
        <v>34</v>
      </c>
      <c r="C11" s="67"/>
      <c r="D11" s="67"/>
      <c r="E11" s="67"/>
      <c r="F11" s="68"/>
      <c r="G11" s="1">
        <v>1</v>
      </c>
    </row>
    <row r="12" spans="1:7" ht="25.7" customHeight="1">
      <c r="A12" s="4">
        <v>7</v>
      </c>
      <c r="B12" s="66" t="s">
        <v>35</v>
      </c>
      <c r="C12" s="67"/>
      <c r="D12" s="67"/>
      <c r="E12" s="67"/>
      <c r="F12" s="68"/>
      <c r="G12" s="1">
        <v>0</v>
      </c>
    </row>
    <row r="13" spans="1:7" ht="25.7" customHeight="1">
      <c r="A13" s="4">
        <v>8</v>
      </c>
      <c r="B13" s="66" t="s">
        <v>36</v>
      </c>
      <c r="C13" s="67"/>
      <c r="D13" s="67"/>
      <c r="E13" s="67"/>
      <c r="F13" s="68"/>
      <c r="G13" s="1">
        <v>0</v>
      </c>
    </row>
    <row r="14" spans="1:7" ht="25.7" customHeight="1">
      <c r="A14" s="4">
        <v>9</v>
      </c>
      <c r="B14" s="66" t="s">
        <v>37</v>
      </c>
      <c r="C14" s="67"/>
      <c r="D14" s="67"/>
      <c r="E14" s="67"/>
      <c r="F14" s="68"/>
      <c r="G14" s="1">
        <v>0</v>
      </c>
    </row>
    <row r="15" spans="1:7" ht="25.7" customHeight="1">
      <c r="A15" s="4">
        <v>10</v>
      </c>
      <c r="B15" s="66" t="s">
        <v>38</v>
      </c>
      <c r="C15" s="67"/>
      <c r="D15" s="67"/>
      <c r="E15" s="67"/>
      <c r="F15" s="68"/>
      <c r="G15" s="1">
        <v>0</v>
      </c>
    </row>
    <row r="16" spans="1:7" ht="25.7" customHeight="1">
      <c r="A16" s="69" t="s">
        <v>39</v>
      </c>
      <c r="B16" s="70"/>
      <c r="C16" s="70"/>
      <c r="D16" s="70"/>
      <c r="E16" s="70"/>
      <c r="F16" s="71"/>
      <c r="G16" s="7">
        <f>SUM(G6:G15)</f>
        <v>6</v>
      </c>
    </row>
    <row r="17" spans="1:9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9" ht="28.5">
      <c r="A18" s="1" t="s">
        <v>2</v>
      </c>
      <c r="B18" s="63" t="s">
        <v>27</v>
      </c>
      <c r="C18" s="65"/>
      <c r="D18" s="1" t="s">
        <v>41</v>
      </c>
      <c r="E18" s="1" t="s">
        <v>42</v>
      </c>
      <c r="F18" s="8" t="s">
        <v>43</v>
      </c>
      <c r="G18" s="1" t="s">
        <v>44</v>
      </c>
    </row>
    <row r="19" spans="1:9" ht="25.7" customHeight="1">
      <c r="A19" s="1">
        <v>1</v>
      </c>
      <c r="B19" s="66" t="s">
        <v>45</v>
      </c>
      <c r="C19" s="68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66" t="s">
        <v>46</v>
      </c>
      <c r="C20" s="68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6" t="s">
        <v>47</v>
      </c>
      <c r="C21" s="68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6" t="s">
        <v>48</v>
      </c>
      <c r="C22" s="68"/>
      <c r="D22" s="1">
        <v>2</v>
      </c>
      <c r="E22" s="1">
        <v>2</v>
      </c>
      <c r="F22" s="1"/>
      <c r="G22" s="10">
        <f t="shared" si="0"/>
        <v>2</v>
      </c>
      <c r="I22" s="19"/>
    </row>
    <row r="23" spans="1:9" ht="28.5" customHeight="1">
      <c r="A23" s="1">
        <v>5</v>
      </c>
      <c r="B23" s="66" t="s">
        <v>49</v>
      </c>
      <c r="C23" s="68"/>
      <c r="D23" s="1">
        <v>2</v>
      </c>
      <c r="E23" s="1">
        <v>1.9</v>
      </c>
      <c r="F23" s="1"/>
      <c r="G23" s="10">
        <f t="shared" si="0"/>
        <v>1.95</v>
      </c>
    </row>
    <row r="24" spans="1:9" ht="25.7" customHeight="1">
      <c r="A24" s="73" t="s">
        <v>39</v>
      </c>
      <c r="B24" s="73"/>
      <c r="C24" s="73"/>
      <c r="D24" s="73"/>
      <c r="E24" s="73"/>
      <c r="F24" s="73"/>
      <c r="G24" s="11">
        <f>SUM(G19:G23)</f>
        <v>9.9499999999999993</v>
      </c>
    </row>
    <row r="25" spans="1:9" ht="18.75">
      <c r="A25" s="72" t="s">
        <v>50</v>
      </c>
      <c r="B25" s="72"/>
      <c r="C25" s="72"/>
      <c r="D25" s="72"/>
      <c r="E25" s="72"/>
      <c r="F25" s="72"/>
      <c r="G25" s="72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9" ht="142.5" customHeight="1">
      <c r="A27" s="1">
        <v>1</v>
      </c>
      <c r="B27" s="36" t="s">
        <v>53</v>
      </c>
      <c r="C27" s="1">
        <v>40</v>
      </c>
      <c r="D27" s="1">
        <v>40</v>
      </c>
      <c r="E27" s="1">
        <v>39</v>
      </c>
      <c r="F27" s="1"/>
      <c r="G27" s="10">
        <f t="shared" ref="G27:G29" si="1">(D27+E27+F27)/2</f>
        <v>39.5</v>
      </c>
      <c r="I27" s="31"/>
    </row>
    <row r="28" spans="1:9" ht="51.75" customHeight="1">
      <c r="A28" s="2">
        <v>2</v>
      </c>
      <c r="B28" s="23" t="s">
        <v>54</v>
      </c>
      <c r="C28" s="3">
        <v>20</v>
      </c>
      <c r="D28" s="1">
        <v>20</v>
      </c>
      <c r="E28" s="1">
        <v>19</v>
      </c>
      <c r="F28" s="1"/>
      <c r="G28" s="10">
        <f t="shared" si="1"/>
        <v>19.5</v>
      </c>
      <c r="I28" s="31"/>
    </row>
    <row r="29" spans="1:9" ht="48.75" customHeight="1">
      <c r="A29" s="1">
        <v>3</v>
      </c>
      <c r="B29" s="23" t="s">
        <v>55</v>
      </c>
      <c r="C29" s="3">
        <v>20</v>
      </c>
      <c r="D29" s="1">
        <v>20</v>
      </c>
      <c r="E29" s="1">
        <v>20</v>
      </c>
      <c r="F29" s="1"/>
      <c r="G29" s="10">
        <f t="shared" si="1"/>
        <v>20</v>
      </c>
      <c r="I29" s="31"/>
    </row>
    <row r="30" spans="1:9" ht="33" customHeight="1">
      <c r="A30" s="73" t="s">
        <v>39</v>
      </c>
      <c r="B30" s="73"/>
      <c r="C30" s="73"/>
      <c r="D30" s="73"/>
      <c r="E30" s="73"/>
      <c r="F30" s="73"/>
      <c r="G30" s="30">
        <f>SUM(G27:G29)</f>
        <v>79</v>
      </c>
      <c r="I30" s="31"/>
    </row>
    <row r="31" spans="1:9" ht="25.7" customHeight="1">
      <c r="A31" s="74" t="s">
        <v>7</v>
      </c>
      <c r="B31" s="74"/>
      <c r="C31" s="74"/>
      <c r="D31" s="74"/>
      <c r="E31" s="74"/>
      <c r="F31" s="74"/>
      <c r="G31" s="17">
        <f>G16+G24+G30</f>
        <v>94.95</v>
      </c>
      <c r="I31" s="31"/>
    </row>
    <row r="32" spans="1:9" ht="25.7" customHeight="1">
      <c r="A32" s="75" t="s">
        <v>8</v>
      </c>
      <c r="B32" s="75"/>
      <c r="C32" s="75"/>
      <c r="D32" s="75"/>
      <c r="E32" s="75"/>
      <c r="F32" s="75"/>
      <c r="G32" s="18">
        <f>G31*部门平衡!C6</f>
        <v>94.95</v>
      </c>
    </row>
    <row r="33" spans="1:7" ht="25.7" customHeight="1">
      <c r="A33" s="76" t="s">
        <v>56</v>
      </c>
      <c r="B33" s="76"/>
      <c r="C33" s="76"/>
      <c r="D33" s="76"/>
      <c r="E33" s="76"/>
      <c r="F33" s="76"/>
      <c r="G33" s="76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59" t="s">
        <v>23</v>
      </c>
      <c r="B1" s="59"/>
      <c r="C1" s="59"/>
      <c r="D1" s="59"/>
      <c r="E1" s="59"/>
      <c r="F1" s="59"/>
      <c r="G1" s="59"/>
    </row>
    <row r="2" spans="1:7" ht="25.7" customHeight="1">
      <c r="A2" s="60" t="s">
        <v>24</v>
      </c>
      <c r="B2" s="60"/>
      <c r="C2" s="60"/>
      <c r="D2" s="60"/>
      <c r="E2" s="60"/>
      <c r="F2" s="60"/>
      <c r="G2" s="60"/>
    </row>
    <row r="3" spans="1:7" ht="25.7" customHeight="1">
      <c r="A3" s="77" t="s">
        <v>57</v>
      </c>
      <c r="B3" s="61"/>
      <c r="C3" s="61"/>
      <c r="D3" s="61"/>
      <c r="E3" s="61"/>
      <c r="F3" s="61"/>
      <c r="G3" s="61"/>
    </row>
    <row r="4" spans="1:7" ht="25.7" customHeight="1">
      <c r="A4" s="62" t="s">
        <v>26</v>
      </c>
      <c r="B4" s="62"/>
      <c r="C4" s="62"/>
      <c r="D4" s="62"/>
      <c r="E4" s="62"/>
      <c r="F4" s="62"/>
      <c r="G4" s="62"/>
    </row>
    <row r="5" spans="1:7" ht="25.7" customHeight="1">
      <c r="A5" s="1" t="s">
        <v>2</v>
      </c>
      <c r="B5" s="63" t="s">
        <v>27</v>
      </c>
      <c r="C5" s="64"/>
      <c r="D5" s="64"/>
      <c r="E5" s="64"/>
      <c r="F5" s="65"/>
      <c r="G5" s="1" t="s">
        <v>28</v>
      </c>
    </row>
    <row r="6" spans="1:7" ht="25.7" customHeight="1">
      <c r="A6" s="4">
        <v>1</v>
      </c>
      <c r="B6" s="66" t="s">
        <v>29</v>
      </c>
      <c r="C6" s="67"/>
      <c r="D6" s="67"/>
      <c r="E6" s="67"/>
      <c r="F6" s="68"/>
      <c r="G6" s="1">
        <v>1</v>
      </c>
    </row>
    <row r="7" spans="1:7" ht="25.7" customHeight="1">
      <c r="A7" s="4">
        <v>2</v>
      </c>
      <c r="B7" s="66" t="s">
        <v>30</v>
      </c>
      <c r="C7" s="67"/>
      <c r="D7" s="67"/>
      <c r="E7" s="67"/>
      <c r="F7" s="68"/>
      <c r="G7" s="1">
        <v>1</v>
      </c>
    </row>
    <row r="8" spans="1:7" ht="25.7" customHeight="1">
      <c r="A8" s="4">
        <v>3</v>
      </c>
      <c r="B8" s="66" t="s">
        <v>31</v>
      </c>
      <c r="C8" s="67"/>
      <c r="D8" s="67"/>
      <c r="E8" s="67"/>
      <c r="F8" s="68"/>
      <c r="G8" s="1">
        <v>1</v>
      </c>
    </row>
    <row r="9" spans="1:7" ht="25.7" customHeight="1">
      <c r="A9" s="4">
        <v>4</v>
      </c>
      <c r="B9" s="66" t="s">
        <v>32</v>
      </c>
      <c r="C9" s="67"/>
      <c r="D9" s="67"/>
      <c r="E9" s="67"/>
      <c r="F9" s="68"/>
      <c r="G9" s="1">
        <v>1</v>
      </c>
    </row>
    <row r="10" spans="1:7" ht="25.7" customHeight="1">
      <c r="A10" s="4">
        <v>5</v>
      </c>
      <c r="B10" s="66" t="s">
        <v>33</v>
      </c>
      <c r="C10" s="67"/>
      <c r="D10" s="67"/>
      <c r="E10" s="67"/>
      <c r="F10" s="68"/>
      <c r="G10" s="1">
        <v>1</v>
      </c>
    </row>
    <row r="11" spans="1:7" ht="25.7" customHeight="1">
      <c r="A11" s="4">
        <v>6</v>
      </c>
      <c r="B11" s="66" t="s">
        <v>34</v>
      </c>
      <c r="C11" s="67"/>
      <c r="D11" s="67"/>
      <c r="E11" s="67"/>
      <c r="F11" s="68"/>
      <c r="G11" s="1">
        <v>1</v>
      </c>
    </row>
    <row r="12" spans="1:7" ht="25.7" customHeight="1">
      <c r="A12" s="4">
        <v>7</v>
      </c>
      <c r="B12" s="66" t="s">
        <v>35</v>
      </c>
      <c r="C12" s="67"/>
      <c r="D12" s="67"/>
      <c r="E12" s="67"/>
      <c r="F12" s="68"/>
      <c r="G12" s="1"/>
    </row>
    <row r="13" spans="1:7" ht="25.7" customHeight="1">
      <c r="A13" s="4">
        <v>8</v>
      </c>
      <c r="B13" s="66" t="s">
        <v>36</v>
      </c>
      <c r="C13" s="67"/>
      <c r="D13" s="67"/>
      <c r="E13" s="67"/>
      <c r="F13" s="68"/>
      <c r="G13" s="1"/>
    </row>
    <row r="14" spans="1:7" ht="25.7" customHeight="1">
      <c r="A14" s="4">
        <v>9</v>
      </c>
      <c r="B14" s="66" t="s">
        <v>37</v>
      </c>
      <c r="C14" s="67"/>
      <c r="D14" s="67"/>
      <c r="E14" s="67"/>
      <c r="F14" s="68"/>
      <c r="G14" s="1"/>
    </row>
    <row r="15" spans="1:7" ht="25.7" customHeight="1">
      <c r="A15" s="4">
        <v>10</v>
      </c>
      <c r="B15" s="66" t="s">
        <v>38</v>
      </c>
      <c r="C15" s="67"/>
      <c r="D15" s="67"/>
      <c r="E15" s="67"/>
      <c r="F15" s="68"/>
      <c r="G15" s="1"/>
    </row>
    <row r="16" spans="1:7" ht="25.7" customHeight="1">
      <c r="A16" s="69" t="s">
        <v>39</v>
      </c>
      <c r="B16" s="70"/>
      <c r="C16" s="70"/>
      <c r="D16" s="70"/>
      <c r="E16" s="70"/>
      <c r="F16" s="71"/>
      <c r="G16" s="7">
        <f>SUM(G6:G15)</f>
        <v>6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30.75" customHeight="1">
      <c r="A18" s="1" t="s">
        <v>2</v>
      </c>
      <c r="B18" s="63" t="s">
        <v>27</v>
      </c>
      <c r="C18" s="65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6" t="s">
        <v>45</v>
      </c>
      <c r="C19" s="68"/>
      <c r="D19" s="32">
        <v>2</v>
      </c>
      <c r="E19" s="1">
        <v>2</v>
      </c>
      <c r="F19" s="25"/>
      <c r="G19" s="10">
        <f>(D19+E19+F19)/2</f>
        <v>2</v>
      </c>
    </row>
    <row r="20" spans="1:10" ht="25.7" customHeight="1">
      <c r="A20" s="1">
        <v>2</v>
      </c>
      <c r="B20" s="66" t="s">
        <v>46</v>
      </c>
      <c r="C20" s="68"/>
      <c r="D20" s="32">
        <v>2</v>
      </c>
      <c r="E20" s="1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66" t="s">
        <v>47</v>
      </c>
      <c r="C21" s="68"/>
      <c r="D21" s="32">
        <v>2</v>
      </c>
      <c r="E21" s="1">
        <v>2</v>
      </c>
      <c r="F21" s="25"/>
      <c r="G21" s="10">
        <f t="shared" si="0"/>
        <v>2</v>
      </c>
    </row>
    <row r="22" spans="1:10" ht="25.7" customHeight="1">
      <c r="A22" s="1">
        <v>4</v>
      </c>
      <c r="B22" s="66" t="s">
        <v>48</v>
      </c>
      <c r="C22" s="68"/>
      <c r="D22" s="32">
        <v>2</v>
      </c>
      <c r="E22" s="1">
        <v>2</v>
      </c>
      <c r="F22" s="25"/>
      <c r="G22" s="10">
        <f t="shared" si="0"/>
        <v>2</v>
      </c>
      <c r="J22" s="35"/>
    </row>
    <row r="23" spans="1:10" ht="30" customHeight="1">
      <c r="A23" s="1">
        <v>5</v>
      </c>
      <c r="B23" s="66" t="s">
        <v>49</v>
      </c>
      <c r="C23" s="68"/>
      <c r="D23" s="32">
        <v>2</v>
      </c>
      <c r="E23" s="1">
        <v>1.9</v>
      </c>
      <c r="F23" s="25"/>
      <c r="G23" s="10">
        <f t="shared" si="0"/>
        <v>1.95</v>
      </c>
    </row>
    <row r="24" spans="1:10" ht="25.7" customHeight="1">
      <c r="A24" s="73" t="s">
        <v>39</v>
      </c>
      <c r="B24" s="73"/>
      <c r="C24" s="73"/>
      <c r="D24" s="73"/>
      <c r="E24" s="73"/>
      <c r="F24" s="73"/>
      <c r="G24" s="11">
        <f>SUM(G19:G23)</f>
        <v>9.9499999999999993</v>
      </c>
    </row>
    <row r="25" spans="1:10" ht="18.75" customHeight="1">
      <c r="A25" s="72" t="s">
        <v>58</v>
      </c>
      <c r="B25" s="72"/>
      <c r="C25" s="72"/>
      <c r="D25" s="72"/>
      <c r="E25" s="72"/>
      <c r="F25" s="72"/>
      <c r="G25" s="7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185.25" customHeight="1">
      <c r="A27" s="1">
        <v>1</v>
      </c>
      <c r="B27" s="33" t="s">
        <v>80</v>
      </c>
      <c r="C27" s="1">
        <v>80</v>
      </c>
      <c r="D27" s="1">
        <v>80</v>
      </c>
      <c r="E27" s="1">
        <v>79</v>
      </c>
      <c r="F27" s="8"/>
      <c r="G27" s="10">
        <f>(D27+E27+F27)/2</f>
        <v>79.5</v>
      </c>
    </row>
    <row r="28" spans="1:10" ht="25.7" customHeight="1">
      <c r="A28" s="78" t="s">
        <v>39</v>
      </c>
      <c r="B28" s="78"/>
      <c r="C28" s="78"/>
      <c r="D28" s="78"/>
      <c r="E28" s="78"/>
      <c r="F28" s="78"/>
      <c r="G28" s="34">
        <f>SUM(G27:G27)</f>
        <v>79.5</v>
      </c>
      <c r="I28" s="24"/>
      <c r="J28" s="31"/>
    </row>
    <row r="29" spans="1:10" ht="25.7" customHeight="1">
      <c r="A29" s="74" t="s">
        <v>7</v>
      </c>
      <c r="B29" s="74"/>
      <c r="C29" s="74"/>
      <c r="D29" s="74"/>
      <c r="E29" s="74"/>
      <c r="F29" s="74"/>
      <c r="G29" s="17">
        <f>G28+G24+G16</f>
        <v>95.45</v>
      </c>
    </row>
    <row r="30" spans="1:10" ht="25.7" customHeight="1">
      <c r="A30" s="75" t="s">
        <v>8</v>
      </c>
      <c r="B30" s="75"/>
      <c r="C30" s="75"/>
      <c r="D30" s="75"/>
      <c r="E30" s="75"/>
      <c r="F30" s="75"/>
      <c r="G30" s="18">
        <f>G29*部门平衡!C4</f>
        <v>95.45</v>
      </c>
    </row>
    <row r="31" spans="1:10" ht="25.7" customHeight="1">
      <c r="A31" s="76" t="s">
        <v>56</v>
      </c>
      <c r="B31" s="76"/>
      <c r="C31" s="76"/>
      <c r="D31" s="76"/>
      <c r="E31" s="76"/>
      <c r="F31" s="76"/>
      <c r="G31" s="76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59" t="s">
        <v>23</v>
      </c>
      <c r="B1" s="59"/>
      <c r="C1" s="59"/>
      <c r="D1" s="59"/>
      <c r="E1" s="59"/>
      <c r="F1" s="59"/>
      <c r="G1" s="59"/>
    </row>
    <row r="2" spans="1:7" ht="25.7" customHeight="1">
      <c r="A2" s="60" t="s">
        <v>24</v>
      </c>
      <c r="B2" s="60"/>
      <c r="C2" s="60"/>
      <c r="D2" s="60"/>
      <c r="E2" s="60"/>
      <c r="F2" s="60"/>
      <c r="G2" s="60"/>
    </row>
    <row r="3" spans="1:7" ht="25.7" customHeight="1">
      <c r="A3" s="77" t="s">
        <v>59</v>
      </c>
      <c r="B3" s="61"/>
      <c r="C3" s="61"/>
      <c r="D3" s="61"/>
      <c r="E3" s="61"/>
      <c r="F3" s="61"/>
      <c r="G3" s="61"/>
    </row>
    <row r="4" spans="1:7" ht="25.7" customHeight="1">
      <c r="A4" s="62" t="s">
        <v>26</v>
      </c>
      <c r="B4" s="62"/>
      <c r="C4" s="62"/>
      <c r="D4" s="62"/>
      <c r="E4" s="62"/>
      <c r="F4" s="62"/>
      <c r="G4" s="62"/>
    </row>
    <row r="5" spans="1:7" ht="25.7" customHeight="1">
      <c r="A5" s="1" t="s">
        <v>2</v>
      </c>
      <c r="B5" s="63" t="s">
        <v>27</v>
      </c>
      <c r="C5" s="64"/>
      <c r="D5" s="64"/>
      <c r="E5" s="64"/>
      <c r="F5" s="65"/>
      <c r="G5" s="1" t="s">
        <v>28</v>
      </c>
    </row>
    <row r="6" spans="1:7" ht="25.7" customHeight="1">
      <c r="A6" s="4">
        <v>1</v>
      </c>
      <c r="B6" s="66" t="s">
        <v>29</v>
      </c>
      <c r="C6" s="67"/>
      <c r="D6" s="67"/>
      <c r="E6" s="67"/>
      <c r="F6" s="68"/>
      <c r="G6" s="1"/>
    </row>
    <row r="7" spans="1:7" ht="25.7" customHeight="1">
      <c r="A7" s="4">
        <v>2</v>
      </c>
      <c r="B7" s="66" t="s">
        <v>30</v>
      </c>
      <c r="C7" s="67"/>
      <c r="D7" s="67"/>
      <c r="E7" s="67"/>
      <c r="F7" s="68"/>
      <c r="G7" s="1">
        <v>1</v>
      </c>
    </row>
    <row r="8" spans="1:7" ht="25.7" customHeight="1">
      <c r="A8" s="4">
        <v>3</v>
      </c>
      <c r="B8" s="66" t="s">
        <v>31</v>
      </c>
      <c r="C8" s="67"/>
      <c r="D8" s="67"/>
      <c r="E8" s="67"/>
      <c r="F8" s="68"/>
      <c r="G8" s="1">
        <v>1</v>
      </c>
    </row>
    <row r="9" spans="1:7" ht="25.7" customHeight="1">
      <c r="A9" s="4">
        <v>4</v>
      </c>
      <c r="B9" s="66" t="s">
        <v>32</v>
      </c>
      <c r="C9" s="67"/>
      <c r="D9" s="67"/>
      <c r="E9" s="67"/>
      <c r="F9" s="68"/>
      <c r="G9" s="1">
        <v>1</v>
      </c>
    </row>
    <row r="10" spans="1:7" ht="25.7" customHeight="1">
      <c r="A10" s="4">
        <v>5</v>
      </c>
      <c r="B10" s="66" t="s">
        <v>33</v>
      </c>
      <c r="C10" s="67"/>
      <c r="D10" s="67"/>
      <c r="E10" s="67"/>
      <c r="F10" s="68"/>
      <c r="G10" s="1">
        <v>1</v>
      </c>
    </row>
    <row r="11" spans="1:7" ht="25.7" customHeight="1">
      <c r="A11" s="4">
        <v>6</v>
      </c>
      <c r="B11" s="66" t="s">
        <v>34</v>
      </c>
      <c r="C11" s="67"/>
      <c r="D11" s="67"/>
      <c r="E11" s="67"/>
      <c r="F11" s="68"/>
      <c r="G11" s="1">
        <v>1</v>
      </c>
    </row>
    <row r="12" spans="1:7" ht="25.7" customHeight="1">
      <c r="A12" s="4">
        <v>7</v>
      </c>
      <c r="B12" s="66" t="s">
        <v>35</v>
      </c>
      <c r="C12" s="67"/>
      <c r="D12" s="67"/>
      <c r="E12" s="67"/>
      <c r="F12" s="68"/>
      <c r="G12" s="1">
        <v>1</v>
      </c>
    </row>
    <row r="13" spans="1:7" ht="25.7" customHeight="1">
      <c r="A13" s="4">
        <v>8</v>
      </c>
      <c r="B13" s="66" t="s">
        <v>36</v>
      </c>
      <c r="C13" s="67"/>
      <c r="D13" s="67"/>
      <c r="E13" s="67"/>
      <c r="F13" s="68"/>
      <c r="G13" s="1"/>
    </row>
    <row r="14" spans="1:7" ht="25.7" customHeight="1">
      <c r="A14" s="4">
        <v>9</v>
      </c>
      <c r="B14" s="66" t="s">
        <v>37</v>
      </c>
      <c r="C14" s="67"/>
      <c r="D14" s="67"/>
      <c r="E14" s="67"/>
      <c r="F14" s="68"/>
      <c r="G14" s="1"/>
    </row>
    <row r="15" spans="1:7" ht="25.7" customHeight="1">
      <c r="A15" s="4">
        <v>10</v>
      </c>
      <c r="B15" s="66" t="s">
        <v>38</v>
      </c>
      <c r="C15" s="67"/>
      <c r="D15" s="67"/>
      <c r="E15" s="67"/>
      <c r="F15" s="68"/>
      <c r="G15" s="1"/>
    </row>
    <row r="16" spans="1:7" ht="25.7" customHeight="1">
      <c r="A16" s="69" t="s">
        <v>39</v>
      </c>
      <c r="B16" s="70"/>
      <c r="C16" s="70"/>
      <c r="D16" s="70"/>
      <c r="E16" s="70"/>
      <c r="F16" s="71"/>
      <c r="G16" s="7">
        <f>SUM(G6:G15)</f>
        <v>6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30.75" customHeight="1">
      <c r="A18" s="1" t="s">
        <v>2</v>
      </c>
      <c r="B18" s="63" t="s">
        <v>27</v>
      </c>
      <c r="C18" s="65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6" t="s">
        <v>45</v>
      </c>
      <c r="C19" s="68"/>
      <c r="D19" s="32">
        <v>2</v>
      </c>
      <c r="E19" s="1">
        <v>2</v>
      </c>
      <c r="F19" s="25"/>
      <c r="G19" s="10">
        <f>(D19+E19+F19)/2</f>
        <v>2</v>
      </c>
    </row>
    <row r="20" spans="1:10" ht="25.7" customHeight="1">
      <c r="A20" s="1">
        <v>2</v>
      </c>
      <c r="B20" s="66" t="s">
        <v>46</v>
      </c>
      <c r="C20" s="68"/>
      <c r="D20" s="32">
        <v>2</v>
      </c>
      <c r="E20" s="1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66" t="s">
        <v>47</v>
      </c>
      <c r="C21" s="68"/>
      <c r="D21" s="32">
        <v>2</v>
      </c>
      <c r="E21" s="1">
        <v>1.8</v>
      </c>
      <c r="F21" s="25"/>
      <c r="G21" s="10">
        <f t="shared" si="0"/>
        <v>1.9</v>
      </c>
    </row>
    <row r="22" spans="1:10" ht="25.7" customHeight="1">
      <c r="A22" s="1">
        <v>4</v>
      </c>
      <c r="B22" s="66" t="s">
        <v>48</v>
      </c>
      <c r="C22" s="68"/>
      <c r="D22" s="32">
        <v>2</v>
      </c>
      <c r="E22" s="1">
        <v>2</v>
      </c>
      <c r="F22" s="25"/>
      <c r="G22" s="10">
        <f t="shared" si="0"/>
        <v>2</v>
      </c>
      <c r="J22" s="35"/>
    </row>
    <row r="23" spans="1:10" ht="30" customHeight="1">
      <c r="A23" s="1">
        <v>5</v>
      </c>
      <c r="B23" s="66" t="s">
        <v>49</v>
      </c>
      <c r="C23" s="68"/>
      <c r="D23" s="32">
        <v>2</v>
      </c>
      <c r="E23" s="1">
        <v>2</v>
      </c>
      <c r="F23" s="25"/>
      <c r="G23" s="10">
        <f t="shared" si="0"/>
        <v>2</v>
      </c>
    </row>
    <row r="24" spans="1:10" ht="25.7" customHeight="1">
      <c r="A24" s="73" t="s">
        <v>39</v>
      </c>
      <c r="B24" s="73"/>
      <c r="C24" s="73"/>
      <c r="D24" s="73"/>
      <c r="E24" s="73"/>
      <c r="F24" s="73"/>
      <c r="G24" s="11">
        <f>SUM(G19:G23)</f>
        <v>9.9</v>
      </c>
    </row>
    <row r="25" spans="1:10" ht="18.75" customHeight="1">
      <c r="A25" s="72" t="s">
        <v>58</v>
      </c>
      <c r="B25" s="72"/>
      <c r="C25" s="72"/>
      <c r="D25" s="72"/>
      <c r="E25" s="72"/>
      <c r="F25" s="72"/>
      <c r="G25" s="7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253.5" customHeight="1">
      <c r="A27" s="1">
        <v>1</v>
      </c>
      <c r="B27" s="33" t="s">
        <v>82</v>
      </c>
      <c r="C27" s="1">
        <v>40</v>
      </c>
      <c r="D27" s="1">
        <v>38</v>
      </c>
      <c r="E27" s="1">
        <v>38</v>
      </c>
      <c r="F27" s="8"/>
      <c r="G27" s="10">
        <f>(D27+E27+F27)/2</f>
        <v>38</v>
      </c>
    </row>
    <row r="28" spans="1:10" ht="57" customHeight="1">
      <c r="A28" s="1">
        <v>2</v>
      </c>
      <c r="B28" s="33" t="s">
        <v>81</v>
      </c>
      <c r="C28" s="1">
        <v>40</v>
      </c>
      <c r="D28" s="1">
        <v>40</v>
      </c>
      <c r="E28" s="1">
        <v>39</v>
      </c>
      <c r="F28" s="8"/>
      <c r="G28" s="10">
        <f>(D28+E28+F28)/2</f>
        <v>39.5</v>
      </c>
    </row>
    <row r="29" spans="1:10" ht="25.7" customHeight="1">
      <c r="A29" s="78" t="s">
        <v>39</v>
      </c>
      <c r="B29" s="78"/>
      <c r="C29" s="78"/>
      <c r="D29" s="78"/>
      <c r="E29" s="78"/>
      <c r="F29" s="78"/>
      <c r="G29" s="34">
        <f>SUM(G27:G28)</f>
        <v>77.5</v>
      </c>
      <c r="I29" s="24"/>
      <c r="J29" s="31"/>
    </row>
    <row r="30" spans="1:10" ht="25.7" customHeight="1">
      <c r="A30" s="74" t="s">
        <v>7</v>
      </c>
      <c r="B30" s="74"/>
      <c r="C30" s="74"/>
      <c r="D30" s="74"/>
      <c r="E30" s="74"/>
      <c r="F30" s="74"/>
      <c r="G30" s="17">
        <f>G29+G24+G16</f>
        <v>93.4</v>
      </c>
    </row>
    <row r="31" spans="1:10" ht="25.7" customHeight="1">
      <c r="A31" s="75" t="s">
        <v>8</v>
      </c>
      <c r="B31" s="75"/>
      <c r="C31" s="75"/>
      <c r="D31" s="75"/>
      <c r="E31" s="75"/>
      <c r="F31" s="75"/>
      <c r="G31" s="18">
        <f>G30*部门平衡!C4</f>
        <v>93.4</v>
      </c>
    </row>
    <row r="32" spans="1:10" ht="25.7" customHeight="1">
      <c r="A32" s="76" t="s">
        <v>56</v>
      </c>
      <c r="B32" s="76"/>
      <c r="C32" s="76"/>
      <c r="D32" s="76"/>
      <c r="E32" s="76"/>
      <c r="F32" s="76"/>
      <c r="G32" s="76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59" t="s">
        <v>23</v>
      </c>
      <c r="B1" s="59"/>
      <c r="C1" s="59"/>
      <c r="D1" s="59"/>
      <c r="E1" s="59"/>
      <c r="F1" s="59"/>
      <c r="G1" s="59"/>
    </row>
    <row r="2" spans="1:8" ht="25.7" customHeight="1">
      <c r="A2" s="60" t="s">
        <v>24</v>
      </c>
      <c r="B2" s="60"/>
      <c r="C2" s="60"/>
      <c r="D2" s="60"/>
      <c r="E2" s="60"/>
      <c r="F2" s="60"/>
      <c r="G2" s="60"/>
    </row>
    <row r="3" spans="1:8" ht="25.7" customHeight="1">
      <c r="A3" s="77" t="s">
        <v>60</v>
      </c>
      <c r="B3" s="61"/>
      <c r="C3" s="61"/>
      <c r="D3" s="61"/>
      <c r="E3" s="61"/>
      <c r="F3" s="61"/>
      <c r="G3" s="61"/>
    </row>
    <row r="4" spans="1:8" ht="25.7" customHeight="1">
      <c r="A4" s="62" t="s">
        <v>26</v>
      </c>
      <c r="B4" s="62"/>
      <c r="C4" s="62"/>
      <c r="D4" s="62"/>
      <c r="E4" s="62"/>
      <c r="F4" s="62"/>
      <c r="G4" s="62"/>
    </row>
    <row r="5" spans="1:8" ht="25.7" customHeight="1">
      <c r="A5" s="1" t="s">
        <v>2</v>
      </c>
      <c r="B5" s="63" t="s">
        <v>27</v>
      </c>
      <c r="C5" s="64"/>
      <c r="D5" s="64"/>
      <c r="E5" s="64"/>
      <c r="F5" s="65"/>
      <c r="G5" s="1" t="s">
        <v>28</v>
      </c>
    </row>
    <row r="6" spans="1:8" ht="25.7" customHeight="1">
      <c r="A6" s="4">
        <v>1</v>
      </c>
      <c r="B6" s="66" t="s">
        <v>29</v>
      </c>
      <c r="C6" s="67"/>
      <c r="D6" s="67"/>
      <c r="E6" s="67"/>
      <c r="F6" s="68"/>
      <c r="G6" s="1">
        <v>0</v>
      </c>
    </row>
    <row r="7" spans="1:8" ht="25.7" customHeight="1">
      <c r="A7" s="4">
        <v>2</v>
      </c>
      <c r="B7" s="66" t="s">
        <v>30</v>
      </c>
      <c r="C7" s="67"/>
      <c r="D7" s="67"/>
      <c r="E7" s="67"/>
      <c r="F7" s="68"/>
      <c r="G7" s="1">
        <v>1</v>
      </c>
    </row>
    <row r="8" spans="1:8" ht="25.7" customHeight="1">
      <c r="A8" s="4">
        <v>3</v>
      </c>
      <c r="B8" s="66" t="s">
        <v>31</v>
      </c>
      <c r="C8" s="67"/>
      <c r="D8" s="67"/>
      <c r="E8" s="67"/>
      <c r="F8" s="68"/>
      <c r="G8" s="1">
        <v>0</v>
      </c>
    </row>
    <row r="9" spans="1:8" ht="25.7" customHeight="1">
      <c r="A9" s="4">
        <v>4</v>
      </c>
      <c r="B9" s="66" t="s">
        <v>32</v>
      </c>
      <c r="C9" s="67"/>
      <c r="D9" s="67"/>
      <c r="E9" s="67"/>
      <c r="F9" s="68"/>
      <c r="G9" s="1">
        <v>1</v>
      </c>
    </row>
    <row r="10" spans="1:8" ht="25.7" customHeight="1">
      <c r="A10" s="4">
        <v>5</v>
      </c>
      <c r="B10" s="66" t="s">
        <v>33</v>
      </c>
      <c r="C10" s="67"/>
      <c r="D10" s="67"/>
      <c r="E10" s="67"/>
      <c r="F10" s="68"/>
      <c r="G10" s="1">
        <v>1</v>
      </c>
    </row>
    <row r="11" spans="1:8" ht="25.7" customHeight="1">
      <c r="A11" s="4">
        <v>6</v>
      </c>
      <c r="B11" s="66" t="s">
        <v>34</v>
      </c>
      <c r="C11" s="67"/>
      <c r="D11" s="67"/>
      <c r="E11" s="67"/>
      <c r="F11" s="68"/>
      <c r="G11" s="1">
        <v>1</v>
      </c>
    </row>
    <row r="12" spans="1:8" ht="25.7" customHeight="1">
      <c r="A12" s="4">
        <v>7</v>
      </c>
      <c r="B12" s="66" t="s">
        <v>35</v>
      </c>
      <c r="C12" s="67"/>
      <c r="D12" s="67"/>
      <c r="E12" s="67"/>
      <c r="F12" s="68"/>
      <c r="G12" s="1"/>
    </row>
    <row r="13" spans="1:8" ht="25.7" customHeight="1">
      <c r="A13" s="4">
        <v>8</v>
      </c>
      <c r="B13" s="66" t="s">
        <v>36</v>
      </c>
      <c r="C13" s="67"/>
      <c r="D13" s="67"/>
      <c r="E13" s="67"/>
      <c r="F13" s="68"/>
      <c r="G13" s="1"/>
    </row>
    <row r="14" spans="1:8" ht="25.7" customHeight="1">
      <c r="A14" s="4">
        <v>9</v>
      </c>
      <c r="B14" s="66" t="s">
        <v>37</v>
      </c>
      <c r="C14" s="67"/>
      <c r="D14" s="67"/>
      <c r="E14" s="67"/>
      <c r="F14" s="68"/>
      <c r="G14" s="1"/>
    </row>
    <row r="15" spans="1:8" ht="25.7" customHeight="1">
      <c r="A15" s="4">
        <v>10</v>
      </c>
      <c r="B15" s="66" t="s">
        <v>38</v>
      </c>
      <c r="C15" s="67"/>
      <c r="D15" s="67"/>
      <c r="E15" s="67"/>
      <c r="F15" s="68"/>
      <c r="G15" s="1"/>
    </row>
    <row r="16" spans="1:8" ht="25.7" customHeight="1">
      <c r="A16" s="69" t="s">
        <v>39</v>
      </c>
      <c r="B16" s="70"/>
      <c r="C16" s="70"/>
      <c r="D16" s="70"/>
      <c r="E16" s="70"/>
      <c r="F16" s="71"/>
      <c r="G16" s="7">
        <f>SUM(G6:G15)</f>
        <v>4</v>
      </c>
      <c r="H16" t="s">
        <v>19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30.75" customHeight="1">
      <c r="A18" s="1" t="s">
        <v>2</v>
      </c>
      <c r="B18" s="63" t="s">
        <v>27</v>
      </c>
      <c r="C18" s="65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6" t="s">
        <v>45</v>
      </c>
      <c r="C19" s="68"/>
      <c r="D19" s="1">
        <v>2</v>
      </c>
      <c r="E19" s="1">
        <v>2</v>
      </c>
      <c r="F19" s="25">
        <v>2</v>
      </c>
      <c r="G19" s="10">
        <f>(D19+E19+F19)/3</f>
        <v>2</v>
      </c>
    </row>
    <row r="20" spans="1:10" ht="25.7" customHeight="1">
      <c r="A20" s="1">
        <v>2</v>
      </c>
      <c r="B20" s="66" t="s">
        <v>46</v>
      </c>
      <c r="C20" s="68"/>
      <c r="D20" s="1">
        <v>2</v>
      </c>
      <c r="E20" s="1">
        <v>2</v>
      </c>
      <c r="F20" s="25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6" t="s">
        <v>47</v>
      </c>
      <c r="C21" s="68"/>
      <c r="D21" s="1">
        <v>2</v>
      </c>
      <c r="E21" s="1">
        <v>2</v>
      </c>
      <c r="F21" s="25">
        <v>2</v>
      </c>
      <c r="G21" s="10">
        <f t="shared" si="0"/>
        <v>2</v>
      </c>
    </row>
    <row r="22" spans="1:10" ht="25.7" customHeight="1">
      <c r="A22" s="1">
        <v>4</v>
      </c>
      <c r="B22" s="66" t="s">
        <v>48</v>
      </c>
      <c r="C22" s="68"/>
      <c r="D22" s="1">
        <v>2</v>
      </c>
      <c r="E22" s="1">
        <v>1.9</v>
      </c>
      <c r="F22" s="25">
        <v>1.9</v>
      </c>
      <c r="G22" s="10">
        <f t="shared" si="0"/>
        <v>1.9333333333333333</v>
      </c>
      <c r="J22" s="19"/>
    </row>
    <row r="23" spans="1:10" ht="28.5" customHeight="1">
      <c r="A23" s="1">
        <v>5</v>
      </c>
      <c r="B23" s="66" t="s">
        <v>49</v>
      </c>
      <c r="C23" s="68"/>
      <c r="D23" s="1">
        <v>2</v>
      </c>
      <c r="E23" s="1">
        <v>2</v>
      </c>
      <c r="F23" s="25">
        <v>2</v>
      </c>
      <c r="G23" s="10">
        <f t="shared" si="0"/>
        <v>2</v>
      </c>
    </row>
    <row r="24" spans="1:10" ht="25.7" customHeight="1">
      <c r="A24" s="73" t="s">
        <v>39</v>
      </c>
      <c r="B24" s="73"/>
      <c r="C24" s="73"/>
      <c r="D24" s="73"/>
      <c r="E24" s="73"/>
      <c r="F24" s="73"/>
      <c r="G24" s="11">
        <f>SUM(G19:G23)</f>
        <v>9.9333333333333336</v>
      </c>
    </row>
    <row r="25" spans="1:10" ht="25.7" customHeight="1">
      <c r="A25" s="72" t="s">
        <v>50</v>
      </c>
      <c r="B25" s="72"/>
      <c r="C25" s="72"/>
      <c r="D25" s="72"/>
      <c r="E25" s="72"/>
      <c r="F25" s="72"/>
      <c r="G25" s="72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261" customHeight="1">
      <c r="A27" s="5">
        <v>1</v>
      </c>
      <c r="B27" s="89" t="s">
        <v>87</v>
      </c>
      <c r="C27" s="1">
        <v>50</v>
      </c>
      <c r="D27" s="1">
        <v>50</v>
      </c>
      <c r="E27" s="1">
        <v>49</v>
      </c>
      <c r="F27" s="8">
        <v>49</v>
      </c>
      <c r="G27" s="10">
        <f>(D27+E27+F27)/3</f>
        <v>49.333333333333336</v>
      </c>
    </row>
    <row r="28" spans="1:10" ht="302.25" customHeight="1">
      <c r="A28" s="5">
        <v>2</v>
      </c>
      <c r="B28" s="90" t="s">
        <v>61</v>
      </c>
      <c r="C28" s="1">
        <v>30</v>
      </c>
      <c r="D28" s="1">
        <v>30</v>
      </c>
      <c r="E28" s="1">
        <v>30</v>
      </c>
      <c r="F28" s="8">
        <v>30</v>
      </c>
      <c r="G28" s="10">
        <f>(D28+E28+F28)/3</f>
        <v>30</v>
      </c>
    </row>
    <row r="29" spans="1:10" ht="25.7" customHeight="1">
      <c r="A29" s="69" t="s">
        <v>39</v>
      </c>
      <c r="B29" s="79"/>
      <c r="C29" s="70"/>
      <c r="D29" s="70"/>
      <c r="E29" s="70"/>
      <c r="F29" s="71"/>
      <c r="G29" s="30">
        <f>SUM(G27:G28)</f>
        <v>79.333333333333343</v>
      </c>
    </row>
    <row r="30" spans="1:10" ht="25.7" customHeight="1">
      <c r="A30" s="80" t="s">
        <v>7</v>
      </c>
      <c r="B30" s="81"/>
      <c r="C30" s="81"/>
      <c r="D30" s="81"/>
      <c r="E30" s="81"/>
      <c r="F30" s="82"/>
      <c r="G30" s="17">
        <f>G16+G24+G29</f>
        <v>93.26666666666668</v>
      </c>
    </row>
    <row r="31" spans="1:10" ht="25.7" customHeight="1">
      <c r="A31" s="83" t="s">
        <v>8</v>
      </c>
      <c r="B31" s="84"/>
      <c r="C31" s="84"/>
      <c r="D31" s="84"/>
      <c r="E31" s="84"/>
      <c r="F31" s="85"/>
      <c r="G31" s="18">
        <f>G30*部门平衡!C4</f>
        <v>93.26666666666668</v>
      </c>
    </row>
    <row r="32" spans="1:10" ht="25.7" customHeight="1">
      <c r="A32" s="76" t="s">
        <v>56</v>
      </c>
      <c r="B32" s="76"/>
      <c r="C32" s="76"/>
      <c r="D32" s="76"/>
      <c r="E32" s="76"/>
      <c r="F32" s="76"/>
      <c r="G32" s="76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59" t="s">
        <v>23</v>
      </c>
      <c r="B1" s="59"/>
      <c r="C1" s="59"/>
      <c r="D1" s="59"/>
      <c r="E1" s="59"/>
      <c r="F1" s="59"/>
      <c r="G1" s="59"/>
    </row>
    <row r="2" spans="1:7" ht="25.7" customHeight="1">
      <c r="A2" s="60" t="s">
        <v>24</v>
      </c>
      <c r="B2" s="60"/>
      <c r="C2" s="60"/>
      <c r="D2" s="60"/>
      <c r="E2" s="60"/>
      <c r="F2" s="60"/>
      <c r="G2" s="60"/>
    </row>
    <row r="3" spans="1:7" ht="25.7" customHeight="1">
      <c r="A3" s="77" t="s">
        <v>62</v>
      </c>
      <c r="B3" s="61"/>
      <c r="C3" s="61"/>
      <c r="D3" s="61"/>
      <c r="E3" s="61"/>
      <c r="F3" s="61"/>
      <c r="G3" s="61"/>
    </row>
    <row r="4" spans="1:7" ht="25.7" customHeight="1">
      <c r="A4" s="62" t="s">
        <v>26</v>
      </c>
      <c r="B4" s="62"/>
      <c r="C4" s="62"/>
      <c r="D4" s="62"/>
      <c r="E4" s="62"/>
      <c r="F4" s="62"/>
      <c r="G4" s="62"/>
    </row>
    <row r="5" spans="1:7" ht="25.7" customHeight="1">
      <c r="A5" s="1" t="s">
        <v>2</v>
      </c>
      <c r="B5" s="63" t="s">
        <v>27</v>
      </c>
      <c r="C5" s="64"/>
      <c r="D5" s="64"/>
      <c r="E5" s="64"/>
      <c r="F5" s="65"/>
      <c r="G5" s="1" t="s">
        <v>28</v>
      </c>
    </row>
    <row r="6" spans="1:7" ht="25.7" customHeight="1">
      <c r="A6" s="4">
        <v>1</v>
      </c>
      <c r="B6" s="66" t="s">
        <v>29</v>
      </c>
      <c r="C6" s="67"/>
      <c r="D6" s="67"/>
      <c r="E6" s="67"/>
      <c r="F6" s="68"/>
      <c r="G6" s="1">
        <v>1</v>
      </c>
    </row>
    <row r="7" spans="1:7" ht="25.7" customHeight="1">
      <c r="A7" s="4">
        <v>2</v>
      </c>
      <c r="B7" s="66" t="s">
        <v>30</v>
      </c>
      <c r="C7" s="67"/>
      <c r="D7" s="67"/>
      <c r="E7" s="67"/>
      <c r="F7" s="68"/>
      <c r="G7" s="1">
        <v>1</v>
      </c>
    </row>
    <row r="8" spans="1:7" ht="25.7" customHeight="1">
      <c r="A8" s="4">
        <v>3</v>
      </c>
      <c r="B8" s="66" t="s">
        <v>31</v>
      </c>
      <c r="C8" s="67"/>
      <c r="D8" s="67"/>
      <c r="E8" s="67"/>
      <c r="F8" s="68"/>
      <c r="G8" s="1">
        <v>1</v>
      </c>
    </row>
    <row r="9" spans="1:7" ht="25.7" customHeight="1">
      <c r="A9" s="4">
        <v>4</v>
      </c>
      <c r="B9" s="66" t="s">
        <v>32</v>
      </c>
      <c r="C9" s="67"/>
      <c r="D9" s="67"/>
      <c r="E9" s="67"/>
      <c r="F9" s="68"/>
      <c r="G9" s="1">
        <v>1</v>
      </c>
    </row>
    <row r="10" spans="1:7" ht="25.7" customHeight="1">
      <c r="A10" s="4">
        <v>5</v>
      </c>
      <c r="B10" s="66" t="s">
        <v>33</v>
      </c>
      <c r="C10" s="67"/>
      <c r="D10" s="67"/>
      <c r="E10" s="67"/>
      <c r="F10" s="68"/>
      <c r="G10" s="1">
        <v>1</v>
      </c>
    </row>
    <row r="11" spans="1:7" ht="25.7" customHeight="1">
      <c r="A11" s="4">
        <v>6</v>
      </c>
      <c r="B11" s="66" t="s">
        <v>34</v>
      </c>
      <c r="C11" s="67"/>
      <c r="D11" s="67"/>
      <c r="E11" s="67"/>
      <c r="F11" s="68"/>
      <c r="G11" s="1">
        <v>1</v>
      </c>
    </row>
    <row r="12" spans="1:7" ht="25.7" customHeight="1">
      <c r="A12" s="4">
        <v>7</v>
      </c>
      <c r="B12" s="66" t="s">
        <v>35</v>
      </c>
      <c r="C12" s="67"/>
      <c r="D12" s="67"/>
      <c r="E12" s="67"/>
      <c r="F12" s="68"/>
      <c r="G12" s="1"/>
    </row>
    <row r="13" spans="1:7" ht="25.7" customHeight="1">
      <c r="A13" s="4">
        <v>8</v>
      </c>
      <c r="B13" s="66" t="s">
        <v>36</v>
      </c>
      <c r="C13" s="67"/>
      <c r="D13" s="67"/>
      <c r="E13" s="67"/>
      <c r="F13" s="68"/>
      <c r="G13" s="1"/>
    </row>
    <row r="14" spans="1:7" ht="25.7" customHeight="1">
      <c r="A14" s="4">
        <v>9</v>
      </c>
      <c r="B14" s="66" t="s">
        <v>37</v>
      </c>
      <c r="C14" s="67"/>
      <c r="D14" s="67"/>
      <c r="E14" s="67"/>
      <c r="F14" s="68"/>
      <c r="G14" s="1"/>
    </row>
    <row r="15" spans="1:7" ht="25.7" customHeight="1">
      <c r="A15" s="4">
        <v>10</v>
      </c>
      <c r="B15" s="66" t="s">
        <v>38</v>
      </c>
      <c r="C15" s="67"/>
      <c r="D15" s="67"/>
      <c r="E15" s="67"/>
      <c r="F15" s="68"/>
      <c r="G15" s="1"/>
    </row>
    <row r="16" spans="1:7" ht="25.7" customHeight="1">
      <c r="A16" s="69" t="s">
        <v>39</v>
      </c>
      <c r="B16" s="70"/>
      <c r="C16" s="70"/>
      <c r="D16" s="70"/>
      <c r="E16" s="70"/>
      <c r="F16" s="71"/>
      <c r="G16" s="7">
        <f>SUM(G6:G15)</f>
        <v>6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28.5">
      <c r="A18" s="1" t="s">
        <v>2</v>
      </c>
      <c r="B18" s="63" t="s">
        <v>27</v>
      </c>
      <c r="C18" s="65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6" t="s">
        <v>45</v>
      </c>
      <c r="C19" s="68"/>
      <c r="D19" s="1">
        <v>2</v>
      </c>
      <c r="E19" s="24">
        <v>2</v>
      </c>
      <c r="F19" s="25"/>
      <c r="G19" s="10">
        <f>(D19+E19+F19)/2</f>
        <v>2</v>
      </c>
    </row>
    <row r="20" spans="1:10" ht="25.7" customHeight="1">
      <c r="A20" s="1">
        <v>2</v>
      </c>
      <c r="B20" s="66" t="s">
        <v>46</v>
      </c>
      <c r="C20" s="68"/>
      <c r="D20" s="1">
        <v>2</v>
      </c>
      <c r="E20" s="1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66" t="s">
        <v>47</v>
      </c>
      <c r="C21" s="68"/>
      <c r="D21" s="1">
        <v>2</v>
      </c>
      <c r="E21" s="24">
        <v>2</v>
      </c>
      <c r="F21" s="25"/>
      <c r="G21" s="10">
        <f t="shared" si="0"/>
        <v>2</v>
      </c>
    </row>
    <row r="22" spans="1:10" ht="25.7" customHeight="1">
      <c r="A22" s="1">
        <v>4</v>
      </c>
      <c r="B22" s="66" t="s">
        <v>48</v>
      </c>
      <c r="C22" s="68"/>
      <c r="D22" s="1">
        <v>2</v>
      </c>
      <c r="E22" s="1">
        <v>2</v>
      </c>
      <c r="F22" s="25"/>
      <c r="G22" s="10">
        <f t="shared" si="0"/>
        <v>2</v>
      </c>
      <c r="J22" s="19"/>
    </row>
    <row r="23" spans="1:10" ht="28.5" customHeight="1">
      <c r="A23" s="1">
        <v>5</v>
      </c>
      <c r="B23" s="66" t="s">
        <v>49</v>
      </c>
      <c r="C23" s="68"/>
      <c r="D23" s="1">
        <v>2</v>
      </c>
      <c r="E23" s="24">
        <v>2</v>
      </c>
      <c r="F23" s="25"/>
      <c r="G23" s="10">
        <f t="shared" si="0"/>
        <v>2</v>
      </c>
    </row>
    <row r="24" spans="1:10" ht="25.7" customHeight="1">
      <c r="A24" s="73" t="s">
        <v>39</v>
      </c>
      <c r="B24" s="73"/>
      <c r="C24" s="73"/>
      <c r="D24" s="73"/>
      <c r="E24" s="73"/>
      <c r="F24" s="73"/>
      <c r="G24" s="11">
        <f>SUM(G19:G23)</f>
        <v>10</v>
      </c>
    </row>
    <row r="25" spans="1:10" ht="25.7" customHeight="1">
      <c r="A25" s="72" t="s">
        <v>50</v>
      </c>
      <c r="B25" s="72"/>
      <c r="C25" s="72"/>
      <c r="D25" s="72"/>
      <c r="E25" s="72"/>
      <c r="F25" s="72"/>
      <c r="G25" s="72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72" customHeight="1">
      <c r="A27" s="1">
        <v>1</v>
      </c>
      <c r="B27" s="26" t="s">
        <v>68</v>
      </c>
      <c r="C27" s="1">
        <v>60</v>
      </c>
      <c r="D27" s="1">
        <v>60</v>
      </c>
      <c r="E27" s="1">
        <v>59</v>
      </c>
      <c r="F27" s="8"/>
      <c r="G27" s="27">
        <f>(D27+E27+F27)/2</f>
        <v>59.5</v>
      </c>
    </row>
    <row r="28" spans="1:10" ht="99.75" customHeight="1">
      <c r="A28" s="1">
        <v>2</v>
      </c>
      <c r="B28" s="26" t="s">
        <v>69</v>
      </c>
      <c r="C28" s="28">
        <v>20</v>
      </c>
      <c r="D28" s="28">
        <v>20</v>
      </c>
      <c r="E28" s="28">
        <v>20</v>
      </c>
      <c r="F28" s="29"/>
      <c r="G28" s="27">
        <f>(D28+E28+F28)/2</f>
        <v>20</v>
      </c>
      <c r="I28" s="24"/>
      <c r="J28" s="31"/>
    </row>
    <row r="29" spans="1:10" ht="25.7" customHeight="1">
      <c r="A29" s="73" t="s">
        <v>39</v>
      </c>
      <c r="B29" s="73"/>
      <c r="C29" s="73"/>
      <c r="D29" s="73"/>
      <c r="E29" s="73"/>
      <c r="F29" s="73"/>
      <c r="G29" s="30">
        <f>SUM(G28:G28:G27)</f>
        <v>79.5</v>
      </c>
      <c r="I29" s="24"/>
      <c r="J29" s="31"/>
    </row>
    <row r="30" spans="1:10" ht="25.7" customHeight="1">
      <c r="A30" s="74" t="s">
        <v>7</v>
      </c>
      <c r="B30" s="74"/>
      <c r="C30" s="74"/>
      <c r="D30" s="74"/>
      <c r="E30" s="74"/>
      <c r="F30" s="74"/>
      <c r="G30" s="17">
        <f>G29+G24+G16</f>
        <v>95.5</v>
      </c>
    </row>
    <row r="31" spans="1:10" ht="25.7" customHeight="1">
      <c r="A31" s="75" t="s">
        <v>8</v>
      </c>
      <c r="B31" s="75"/>
      <c r="C31" s="75"/>
      <c r="D31" s="75"/>
      <c r="E31" s="75"/>
      <c r="F31" s="75"/>
      <c r="G31" s="18">
        <f>G30*部门平衡!C4</f>
        <v>95.5</v>
      </c>
    </row>
    <row r="32" spans="1:10" ht="25.7" customHeight="1">
      <c r="A32" s="76" t="s">
        <v>56</v>
      </c>
      <c r="B32" s="76"/>
      <c r="C32" s="76"/>
      <c r="D32" s="76"/>
      <c r="E32" s="76"/>
      <c r="F32" s="76"/>
      <c r="G32" s="76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59" t="s">
        <v>23</v>
      </c>
      <c r="B1" s="59"/>
      <c r="C1" s="59"/>
      <c r="D1" s="59"/>
      <c r="E1" s="59"/>
      <c r="F1" s="59"/>
      <c r="G1" s="59"/>
    </row>
    <row r="2" spans="1:8" ht="25.7" customHeight="1">
      <c r="A2" s="60" t="s">
        <v>63</v>
      </c>
      <c r="B2" s="60"/>
      <c r="C2" s="60"/>
      <c r="D2" s="60"/>
      <c r="E2" s="60"/>
      <c r="F2" s="60"/>
      <c r="G2" s="60"/>
    </row>
    <row r="3" spans="1:8" ht="25.7" customHeight="1">
      <c r="A3" s="77" t="s">
        <v>64</v>
      </c>
      <c r="B3" s="61"/>
      <c r="C3" s="61"/>
      <c r="D3" s="61"/>
      <c r="E3" s="61"/>
      <c r="F3" s="61"/>
      <c r="G3" s="61"/>
    </row>
    <row r="4" spans="1:8" ht="25.7" customHeight="1">
      <c r="A4" s="62" t="s">
        <v>26</v>
      </c>
      <c r="B4" s="62"/>
      <c r="C4" s="62"/>
      <c r="D4" s="62"/>
      <c r="E4" s="62"/>
      <c r="F4" s="62"/>
      <c r="G4" s="62"/>
    </row>
    <row r="5" spans="1:8" ht="25.7" customHeight="1">
      <c r="A5" s="1" t="s">
        <v>2</v>
      </c>
      <c r="B5" s="63" t="s">
        <v>27</v>
      </c>
      <c r="C5" s="64"/>
      <c r="D5" s="64"/>
      <c r="E5" s="64"/>
      <c r="F5" s="65"/>
      <c r="G5" s="1" t="s">
        <v>28</v>
      </c>
    </row>
    <row r="6" spans="1:8" ht="25.7" customHeight="1">
      <c r="A6" s="4">
        <v>1</v>
      </c>
      <c r="B6" s="66" t="s">
        <v>29</v>
      </c>
      <c r="C6" s="67"/>
      <c r="D6" s="67"/>
      <c r="E6" s="67"/>
      <c r="F6" s="68"/>
      <c r="G6" s="1">
        <v>1</v>
      </c>
      <c r="H6" s="6"/>
    </row>
    <row r="7" spans="1:8" ht="25.7" customHeight="1">
      <c r="A7" s="4">
        <v>2</v>
      </c>
      <c r="B7" s="66" t="s">
        <v>30</v>
      </c>
      <c r="C7" s="67"/>
      <c r="D7" s="67"/>
      <c r="E7" s="67"/>
      <c r="F7" s="68"/>
      <c r="G7" s="1">
        <v>1</v>
      </c>
    </row>
    <row r="8" spans="1:8" ht="25.7" customHeight="1">
      <c r="A8" s="4">
        <v>3</v>
      </c>
      <c r="B8" s="66" t="s">
        <v>31</v>
      </c>
      <c r="C8" s="67"/>
      <c r="D8" s="67"/>
      <c r="E8" s="67"/>
      <c r="F8" s="68"/>
      <c r="G8" s="1">
        <v>1</v>
      </c>
    </row>
    <row r="9" spans="1:8" ht="25.7" customHeight="1">
      <c r="A9" s="4">
        <v>4</v>
      </c>
      <c r="B9" s="66" t="s">
        <v>32</v>
      </c>
      <c r="C9" s="67"/>
      <c r="D9" s="67"/>
      <c r="E9" s="67"/>
      <c r="F9" s="68"/>
      <c r="G9" s="1">
        <v>1</v>
      </c>
    </row>
    <row r="10" spans="1:8" ht="25.7" customHeight="1">
      <c r="A10" s="4">
        <v>5</v>
      </c>
      <c r="B10" s="66" t="s">
        <v>33</v>
      </c>
      <c r="C10" s="67"/>
      <c r="D10" s="67"/>
      <c r="E10" s="67"/>
      <c r="F10" s="68"/>
      <c r="G10" s="1">
        <v>1</v>
      </c>
    </row>
    <row r="11" spans="1:8" ht="25.7" customHeight="1">
      <c r="A11" s="4">
        <v>6</v>
      </c>
      <c r="B11" s="66" t="s">
        <v>34</v>
      </c>
      <c r="C11" s="67"/>
      <c r="D11" s="67"/>
      <c r="E11" s="67"/>
      <c r="F11" s="68"/>
      <c r="G11" s="1">
        <v>1</v>
      </c>
    </row>
    <row r="12" spans="1:8" ht="25.7" customHeight="1">
      <c r="A12" s="4">
        <v>7</v>
      </c>
      <c r="B12" s="66" t="s">
        <v>35</v>
      </c>
      <c r="C12" s="67"/>
      <c r="D12" s="67"/>
      <c r="E12" s="67"/>
      <c r="F12" s="68"/>
      <c r="G12" s="1">
        <v>0</v>
      </c>
      <c r="H12" s="6"/>
    </row>
    <row r="13" spans="1:8" ht="25.7" customHeight="1">
      <c r="A13" s="4">
        <v>8</v>
      </c>
      <c r="B13" s="66" t="s">
        <v>36</v>
      </c>
      <c r="C13" s="67"/>
      <c r="D13" s="67"/>
      <c r="E13" s="67"/>
      <c r="F13" s="68"/>
      <c r="G13" s="1">
        <v>0</v>
      </c>
    </row>
    <row r="14" spans="1:8" ht="25.7" customHeight="1">
      <c r="A14" s="4">
        <v>9</v>
      </c>
      <c r="B14" s="66" t="s">
        <v>37</v>
      </c>
      <c r="C14" s="67"/>
      <c r="D14" s="67"/>
      <c r="E14" s="67"/>
      <c r="F14" s="68"/>
      <c r="G14" s="1">
        <v>0</v>
      </c>
    </row>
    <row r="15" spans="1:8" ht="25.7" customHeight="1">
      <c r="A15" s="4">
        <v>10</v>
      </c>
      <c r="B15" s="66" t="s">
        <v>38</v>
      </c>
      <c r="C15" s="67"/>
      <c r="D15" s="67"/>
      <c r="E15" s="67"/>
      <c r="F15" s="68"/>
      <c r="G15" s="1">
        <v>0</v>
      </c>
    </row>
    <row r="16" spans="1:8" ht="25.7" customHeight="1">
      <c r="A16" s="69" t="s">
        <v>39</v>
      </c>
      <c r="B16" s="70"/>
      <c r="C16" s="70"/>
      <c r="D16" s="70"/>
      <c r="E16" s="70"/>
      <c r="F16" s="71"/>
      <c r="G16" s="7">
        <f>SUM(G6:G15)</f>
        <v>6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28.5" customHeight="1">
      <c r="A18" s="1" t="s">
        <v>2</v>
      </c>
      <c r="B18" s="63" t="s">
        <v>27</v>
      </c>
      <c r="C18" s="65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6" t="s">
        <v>45</v>
      </c>
      <c r="C19" s="68"/>
      <c r="D19" s="1">
        <v>2</v>
      </c>
      <c r="E19" s="1">
        <v>2</v>
      </c>
      <c r="F19" s="21"/>
      <c r="G19" s="10">
        <f>(D19+E19+F19)/2</f>
        <v>2</v>
      </c>
    </row>
    <row r="20" spans="1:10" ht="25.7" customHeight="1">
      <c r="A20" s="1">
        <v>2</v>
      </c>
      <c r="B20" s="66" t="s">
        <v>46</v>
      </c>
      <c r="C20" s="68"/>
      <c r="D20" s="1">
        <v>2</v>
      </c>
      <c r="E20" s="1">
        <v>2</v>
      </c>
      <c r="F20" s="21"/>
      <c r="G20" s="10">
        <f t="shared" ref="G20:G23" si="0">(D20+E20+F20)/2</f>
        <v>2</v>
      </c>
    </row>
    <row r="21" spans="1:10" ht="25.7" customHeight="1">
      <c r="A21" s="1">
        <v>3</v>
      </c>
      <c r="B21" s="66" t="s">
        <v>47</v>
      </c>
      <c r="C21" s="68"/>
      <c r="D21" s="1">
        <v>2</v>
      </c>
      <c r="E21" s="1">
        <v>2</v>
      </c>
      <c r="F21" s="21"/>
      <c r="G21" s="10">
        <f t="shared" si="0"/>
        <v>2</v>
      </c>
    </row>
    <row r="22" spans="1:10" ht="25.7" customHeight="1">
      <c r="A22" s="1">
        <v>4</v>
      </c>
      <c r="B22" s="66" t="s">
        <v>48</v>
      </c>
      <c r="C22" s="68"/>
      <c r="D22" s="1">
        <v>2</v>
      </c>
      <c r="E22" s="1">
        <v>2</v>
      </c>
      <c r="F22" s="21"/>
      <c r="G22" s="10">
        <f t="shared" si="0"/>
        <v>2</v>
      </c>
      <c r="J22" s="19"/>
    </row>
    <row r="23" spans="1:10" ht="28.5" customHeight="1">
      <c r="A23" s="1">
        <v>5</v>
      </c>
      <c r="B23" s="66" t="s">
        <v>49</v>
      </c>
      <c r="C23" s="68"/>
      <c r="D23" s="1">
        <v>2</v>
      </c>
      <c r="E23" s="1">
        <v>2</v>
      </c>
      <c r="F23" s="21"/>
      <c r="G23" s="10">
        <f t="shared" si="0"/>
        <v>2</v>
      </c>
    </row>
    <row r="24" spans="1:10" ht="25.7" customHeight="1">
      <c r="A24" s="86" t="s">
        <v>39</v>
      </c>
      <c r="B24" s="73"/>
      <c r="C24" s="73"/>
      <c r="D24" s="73"/>
      <c r="E24" s="73"/>
      <c r="F24" s="73"/>
      <c r="G24" s="11">
        <f>SUM(G19:G23)</f>
        <v>10</v>
      </c>
    </row>
    <row r="25" spans="1:10" ht="25.7" customHeight="1">
      <c r="A25" s="72" t="s">
        <v>50</v>
      </c>
      <c r="B25" s="72"/>
      <c r="C25" s="72"/>
      <c r="D25" s="72"/>
      <c r="E25" s="72"/>
      <c r="F25" s="72"/>
      <c r="G25" s="7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57">
      <c r="A27" s="1">
        <v>1</v>
      </c>
      <c r="B27" s="22" t="s">
        <v>76</v>
      </c>
      <c r="C27" s="13">
        <v>30</v>
      </c>
      <c r="D27" s="13">
        <v>30</v>
      </c>
      <c r="E27" s="13">
        <v>29</v>
      </c>
      <c r="F27" s="14"/>
      <c r="G27" s="15">
        <f>(D27+E27+F27)/2</f>
        <v>29.5</v>
      </c>
    </row>
    <row r="28" spans="1:10" ht="114">
      <c r="A28" s="1">
        <v>2</v>
      </c>
      <c r="B28" s="23" t="s">
        <v>78</v>
      </c>
      <c r="C28" s="13">
        <v>20</v>
      </c>
      <c r="D28" s="13">
        <v>20</v>
      </c>
      <c r="E28" s="13">
        <v>20</v>
      </c>
      <c r="F28" s="14"/>
      <c r="G28" s="15">
        <f>(D28+E28+F28)/2</f>
        <v>20</v>
      </c>
    </row>
    <row r="29" spans="1:10" ht="57">
      <c r="A29" s="1">
        <v>3</v>
      </c>
      <c r="B29" s="23" t="s">
        <v>77</v>
      </c>
      <c r="C29" s="13">
        <v>15</v>
      </c>
      <c r="D29" s="13">
        <v>15</v>
      </c>
      <c r="E29" s="13">
        <v>15</v>
      </c>
      <c r="F29" s="14"/>
      <c r="G29" s="15">
        <f>(D29+E29+F29)/2</f>
        <v>15</v>
      </c>
    </row>
    <row r="30" spans="1:10" ht="270.75">
      <c r="A30" s="1">
        <v>4</v>
      </c>
      <c r="B30" s="23" t="s">
        <v>79</v>
      </c>
      <c r="C30" s="13">
        <v>15</v>
      </c>
      <c r="D30" s="13">
        <v>15</v>
      </c>
      <c r="E30" s="13">
        <v>15</v>
      </c>
      <c r="F30" s="14"/>
      <c r="G30" s="15">
        <f>(D30+E30+F30)/2</f>
        <v>15</v>
      </c>
    </row>
    <row r="31" spans="1:10" ht="25.7" customHeight="1">
      <c r="A31" s="73" t="s">
        <v>39</v>
      </c>
      <c r="B31" s="73"/>
      <c r="C31" s="73"/>
      <c r="D31" s="73"/>
      <c r="E31" s="73"/>
      <c r="F31" s="73"/>
      <c r="G31" s="15">
        <f>SUM(G27:G30)</f>
        <v>79.5</v>
      </c>
    </row>
    <row r="32" spans="1:10" ht="25.7" customHeight="1">
      <c r="A32" s="74" t="s">
        <v>7</v>
      </c>
      <c r="B32" s="74"/>
      <c r="C32" s="74"/>
      <c r="D32" s="74"/>
      <c r="E32" s="74"/>
      <c r="F32" s="74"/>
      <c r="G32" s="17">
        <f>G16+G24+G31</f>
        <v>95.5</v>
      </c>
    </row>
    <row r="33" spans="1:7" ht="25.7" customHeight="1">
      <c r="A33" s="75" t="s">
        <v>8</v>
      </c>
      <c r="B33" s="75"/>
      <c r="C33" s="75"/>
      <c r="D33" s="75"/>
      <c r="E33" s="75"/>
      <c r="F33" s="75"/>
      <c r="G33" s="18">
        <f>G32*部门平衡!C5</f>
        <v>95.5</v>
      </c>
    </row>
    <row r="34" spans="1:7" ht="25.7" customHeight="1">
      <c r="A34" s="76" t="s">
        <v>56</v>
      </c>
      <c r="B34" s="76"/>
      <c r="C34" s="76"/>
      <c r="D34" s="76"/>
      <c r="E34" s="76"/>
      <c r="F34" s="76"/>
      <c r="G34" s="76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59" t="s">
        <v>23</v>
      </c>
      <c r="B1" s="59"/>
      <c r="C1" s="59"/>
      <c r="D1" s="59"/>
      <c r="E1" s="59"/>
      <c r="F1" s="59"/>
      <c r="G1" s="59"/>
    </row>
    <row r="2" spans="1:8" ht="25.7" customHeight="1">
      <c r="A2" s="60" t="s">
        <v>24</v>
      </c>
      <c r="B2" s="60"/>
      <c r="C2" s="60"/>
      <c r="D2" s="60"/>
      <c r="E2" s="60"/>
      <c r="F2" s="60"/>
      <c r="G2" s="60"/>
    </row>
    <row r="3" spans="1:8" ht="25.7" customHeight="1">
      <c r="A3" s="77" t="s">
        <v>65</v>
      </c>
      <c r="B3" s="61"/>
      <c r="C3" s="61"/>
      <c r="D3" s="61"/>
      <c r="E3" s="61"/>
      <c r="F3" s="61"/>
      <c r="G3" s="61"/>
    </row>
    <row r="4" spans="1:8" ht="25.7" customHeight="1">
      <c r="A4" s="62" t="s">
        <v>26</v>
      </c>
      <c r="B4" s="62"/>
      <c r="C4" s="62"/>
      <c r="D4" s="62"/>
      <c r="E4" s="62"/>
      <c r="F4" s="62"/>
      <c r="G4" s="62"/>
    </row>
    <row r="5" spans="1:8" ht="25.7" customHeight="1">
      <c r="A5" s="1" t="s">
        <v>2</v>
      </c>
      <c r="B5" s="63" t="s">
        <v>27</v>
      </c>
      <c r="C5" s="64"/>
      <c r="D5" s="64"/>
      <c r="E5" s="64"/>
      <c r="F5" s="65"/>
      <c r="G5" s="1" t="s">
        <v>28</v>
      </c>
    </row>
    <row r="6" spans="1:8" ht="25.7" customHeight="1">
      <c r="A6" s="4">
        <v>1</v>
      </c>
      <c r="B6" s="66" t="s">
        <v>29</v>
      </c>
      <c r="C6" s="67"/>
      <c r="D6" s="67"/>
      <c r="E6" s="67"/>
      <c r="F6" s="68"/>
      <c r="G6" s="1">
        <v>1</v>
      </c>
      <c r="H6" s="6"/>
    </row>
    <row r="7" spans="1:8" ht="25.7" customHeight="1">
      <c r="A7" s="4">
        <v>2</v>
      </c>
      <c r="B7" s="66" t="s">
        <v>30</v>
      </c>
      <c r="C7" s="67"/>
      <c r="D7" s="67"/>
      <c r="E7" s="67"/>
      <c r="F7" s="68"/>
      <c r="G7" s="1">
        <v>1</v>
      </c>
    </row>
    <row r="8" spans="1:8" ht="25.7" customHeight="1">
      <c r="A8" s="4">
        <v>3</v>
      </c>
      <c r="B8" s="66" t="s">
        <v>31</v>
      </c>
      <c r="C8" s="67"/>
      <c r="D8" s="67"/>
      <c r="E8" s="67"/>
      <c r="F8" s="68"/>
      <c r="G8" s="1">
        <v>1</v>
      </c>
    </row>
    <row r="9" spans="1:8" ht="25.7" customHeight="1">
      <c r="A9" s="4">
        <v>4</v>
      </c>
      <c r="B9" s="66" t="s">
        <v>32</v>
      </c>
      <c r="C9" s="67"/>
      <c r="D9" s="67"/>
      <c r="E9" s="67"/>
      <c r="F9" s="68"/>
      <c r="G9" s="1">
        <v>1</v>
      </c>
    </row>
    <row r="10" spans="1:8" ht="25.7" customHeight="1">
      <c r="A10" s="4">
        <v>5</v>
      </c>
      <c r="B10" s="66" t="s">
        <v>33</v>
      </c>
      <c r="C10" s="67"/>
      <c r="D10" s="67"/>
      <c r="E10" s="67"/>
      <c r="F10" s="68"/>
      <c r="G10" s="1">
        <v>1</v>
      </c>
    </row>
    <row r="11" spans="1:8" ht="25.7" customHeight="1">
      <c r="A11" s="4">
        <v>6</v>
      </c>
      <c r="B11" s="66" t="s">
        <v>34</v>
      </c>
      <c r="C11" s="67"/>
      <c r="D11" s="67"/>
      <c r="E11" s="67"/>
      <c r="F11" s="68"/>
      <c r="G11" s="1">
        <v>1</v>
      </c>
    </row>
    <row r="12" spans="1:8" ht="25.7" customHeight="1">
      <c r="A12" s="4">
        <v>7</v>
      </c>
      <c r="B12" s="66" t="s">
        <v>35</v>
      </c>
      <c r="C12" s="67"/>
      <c r="D12" s="67"/>
      <c r="E12" s="67"/>
      <c r="F12" s="68"/>
      <c r="G12" s="1">
        <v>0</v>
      </c>
    </row>
    <row r="13" spans="1:8" ht="25.7" customHeight="1">
      <c r="A13" s="4">
        <v>8</v>
      </c>
      <c r="B13" s="66" t="s">
        <v>36</v>
      </c>
      <c r="C13" s="67"/>
      <c r="D13" s="67"/>
      <c r="E13" s="67"/>
      <c r="F13" s="68"/>
      <c r="G13" s="1">
        <v>0</v>
      </c>
    </row>
    <row r="14" spans="1:8" ht="25.7" customHeight="1">
      <c r="A14" s="4">
        <v>9</v>
      </c>
      <c r="B14" s="66" t="s">
        <v>37</v>
      </c>
      <c r="C14" s="67"/>
      <c r="D14" s="67"/>
      <c r="E14" s="67"/>
      <c r="F14" s="68"/>
      <c r="G14" s="1">
        <v>0</v>
      </c>
    </row>
    <row r="15" spans="1:8" ht="25.7" customHeight="1">
      <c r="A15" s="4">
        <v>10</v>
      </c>
      <c r="B15" s="66" t="s">
        <v>38</v>
      </c>
      <c r="C15" s="67"/>
      <c r="D15" s="67"/>
      <c r="E15" s="67"/>
      <c r="F15" s="68"/>
      <c r="G15" s="1">
        <v>0</v>
      </c>
    </row>
    <row r="16" spans="1:8" ht="25.7" customHeight="1">
      <c r="A16" s="69" t="s">
        <v>39</v>
      </c>
      <c r="B16" s="70"/>
      <c r="C16" s="70"/>
      <c r="D16" s="70"/>
      <c r="E16" s="70"/>
      <c r="F16" s="71"/>
      <c r="G16" s="7">
        <f>SUM(G6:G15)</f>
        <v>6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28.5">
      <c r="A18" s="1" t="s">
        <v>2</v>
      </c>
      <c r="B18" s="63" t="s">
        <v>27</v>
      </c>
      <c r="C18" s="65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6" t="s">
        <v>45</v>
      </c>
      <c r="C19" s="68"/>
      <c r="D19" s="1">
        <v>2</v>
      </c>
      <c r="E19" s="1">
        <v>2</v>
      </c>
      <c r="F19" s="9"/>
      <c r="G19" s="10">
        <f>(D19+E19+F19)/2</f>
        <v>2</v>
      </c>
    </row>
    <row r="20" spans="1:10" ht="25.7" customHeight="1">
      <c r="A20" s="1">
        <v>2</v>
      </c>
      <c r="B20" s="66" t="s">
        <v>46</v>
      </c>
      <c r="C20" s="68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6" t="s">
        <v>47</v>
      </c>
      <c r="C21" s="68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6" t="s">
        <v>48</v>
      </c>
      <c r="C22" s="68"/>
      <c r="D22" s="1">
        <v>2</v>
      </c>
      <c r="E22" s="1">
        <v>2</v>
      </c>
      <c r="F22" s="9"/>
      <c r="G22" s="10">
        <f t="shared" si="0"/>
        <v>2</v>
      </c>
      <c r="J22" s="19"/>
    </row>
    <row r="23" spans="1:10" ht="28.5" customHeight="1">
      <c r="A23" s="1">
        <v>5</v>
      </c>
      <c r="B23" s="66" t="s">
        <v>49</v>
      </c>
      <c r="C23" s="68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73" t="s">
        <v>39</v>
      </c>
      <c r="B24" s="73"/>
      <c r="C24" s="73"/>
      <c r="D24" s="73"/>
      <c r="E24" s="73"/>
      <c r="F24" s="73"/>
      <c r="G24" s="11">
        <f>SUM(G19:G23)</f>
        <v>10</v>
      </c>
    </row>
    <row r="25" spans="1:10" ht="25.7" customHeight="1">
      <c r="A25" s="72" t="s">
        <v>50</v>
      </c>
      <c r="B25" s="72"/>
      <c r="C25" s="72"/>
      <c r="D25" s="72"/>
      <c r="E25" s="72"/>
      <c r="F25" s="72"/>
      <c r="G25" s="7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30.75" customHeight="1">
      <c r="A27" s="1">
        <v>1</v>
      </c>
      <c r="B27" s="20" t="s">
        <v>83</v>
      </c>
      <c r="C27" s="1">
        <v>15</v>
      </c>
      <c r="D27" s="1">
        <v>15</v>
      </c>
      <c r="E27" s="13">
        <v>15</v>
      </c>
      <c r="F27" s="14"/>
      <c r="G27" s="15">
        <f>(D27+E27+F27)/2</f>
        <v>15</v>
      </c>
    </row>
    <row r="28" spans="1:10" ht="30.75" customHeight="1">
      <c r="A28" s="1">
        <v>2</v>
      </c>
      <c r="B28" s="20" t="s">
        <v>84</v>
      </c>
      <c r="C28" s="1">
        <v>25</v>
      </c>
      <c r="D28" s="1">
        <v>25</v>
      </c>
      <c r="E28" s="13">
        <v>25</v>
      </c>
      <c r="F28" s="14"/>
      <c r="G28" s="15">
        <f>(D28+E28+F28)/2</f>
        <v>25</v>
      </c>
    </row>
    <row r="29" spans="1:10" ht="30.75" customHeight="1">
      <c r="A29" s="1">
        <v>3</v>
      </c>
      <c r="B29" s="20" t="s">
        <v>85</v>
      </c>
      <c r="C29" s="1">
        <v>25</v>
      </c>
      <c r="D29" s="1">
        <v>25</v>
      </c>
      <c r="E29" s="13">
        <v>25</v>
      </c>
      <c r="F29" s="14"/>
      <c r="G29" s="15">
        <f>(D29+E29+F29)/2</f>
        <v>25</v>
      </c>
    </row>
    <row r="30" spans="1:10" ht="85.5" customHeight="1">
      <c r="A30" s="1">
        <v>4</v>
      </c>
      <c r="B30" s="20" t="s">
        <v>86</v>
      </c>
      <c r="C30" s="1">
        <v>15</v>
      </c>
      <c r="D30" s="1">
        <v>15</v>
      </c>
      <c r="E30" s="13">
        <v>14</v>
      </c>
      <c r="F30" s="14"/>
      <c r="G30" s="15">
        <f>(D30+E30+F30)/2</f>
        <v>14.5</v>
      </c>
    </row>
    <row r="31" spans="1:10" ht="39.75" customHeight="1">
      <c r="A31" s="73" t="s">
        <v>39</v>
      </c>
      <c r="B31" s="73"/>
      <c r="C31" s="73"/>
      <c r="D31" s="73"/>
      <c r="E31" s="73"/>
      <c r="F31" s="73"/>
      <c r="G31" s="16">
        <f>SUM(G27:G30)</f>
        <v>79.5</v>
      </c>
    </row>
    <row r="32" spans="1:10" ht="25.7" customHeight="1">
      <c r="A32" s="74" t="s">
        <v>7</v>
      </c>
      <c r="B32" s="74"/>
      <c r="C32" s="74"/>
      <c r="D32" s="74"/>
      <c r="E32" s="74"/>
      <c r="F32" s="74"/>
      <c r="G32" s="17">
        <f>G16+G24+G31</f>
        <v>95.5</v>
      </c>
    </row>
    <row r="33" spans="1:7" ht="25.7" customHeight="1">
      <c r="A33" s="75" t="s">
        <v>8</v>
      </c>
      <c r="B33" s="75"/>
      <c r="C33" s="75"/>
      <c r="D33" s="75"/>
      <c r="E33" s="75"/>
      <c r="F33" s="75"/>
      <c r="G33" s="18">
        <f>G32*部门平衡!C5</f>
        <v>95.5</v>
      </c>
    </row>
    <row r="34" spans="1:7" ht="25.7" customHeight="1">
      <c r="A34" s="76" t="s">
        <v>56</v>
      </c>
      <c r="B34" s="76"/>
      <c r="C34" s="76"/>
      <c r="D34" s="76"/>
      <c r="E34" s="76"/>
      <c r="F34" s="76"/>
      <c r="G34" s="76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59" t="s">
        <v>23</v>
      </c>
      <c r="B1" s="59"/>
      <c r="C1" s="59"/>
      <c r="D1" s="59"/>
      <c r="E1" s="59"/>
      <c r="F1" s="59"/>
      <c r="G1" s="59"/>
    </row>
    <row r="2" spans="1:8" ht="25.7" customHeight="1">
      <c r="A2" s="60" t="s">
        <v>24</v>
      </c>
      <c r="B2" s="60"/>
      <c r="C2" s="60"/>
      <c r="D2" s="60"/>
      <c r="E2" s="60"/>
      <c r="F2" s="60"/>
      <c r="G2" s="60"/>
    </row>
    <row r="3" spans="1:8" ht="25.7" customHeight="1">
      <c r="A3" s="87" t="s">
        <v>66</v>
      </c>
      <c r="B3" s="61"/>
      <c r="C3" s="61"/>
      <c r="D3" s="61"/>
      <c r="E3" s="61"/>
      <c r="F3" s="61"/>
      <c r="G3" s="61"/>
    </row>
    <row r="4" spans="1:8" ht="25.7" customHeight="1">
      <c r="A4" s="62" t="s">
        <v>26</v>
      </c>
      <c r="B4" s="62"/>
      <c r="C4" s="62"/>
      <c r="D4" s="62"/>
      <c r="E4" s="62"/>
      <c r="F4" s="62"/>
      <c r="G4" s="62"/>
    </row>
    <row r="5" spans="1:8" ht="25.7" customHeight="1">
      <c r="A5" s="1" t="s">
        <v>2</v>
      </c>
      <c r="B5" s="63" t="s">
        <v>27</v>
      </c>
      <c r="C5" s="64"/>
      <c r="D5" s="64"/>
      <c r="E5" s="64"/>
      <c r="F5" s="65"/>
      <c r="G5" s="1" t="s">
        <v>28</v>
      </c>
    </row>
    <row r="6" spans="1:8" ht="25.7" customHeight="1">
      <c r="A6" s="4">
        <v>1</v>
      </c>
      <c r="B6" s="66" t="s">
        <v>29</v>
      </c>
      <c r="C6" s="67"/>
      <c r="D6" s="67"/>
      <c r="E6" s="67"/>
      <c r="F6" s="68"/>
      <c r="G6" s="5">
        <v>1</v>
      </c>
      <c r="H6" s="6"/>
    </row>
    <row r="7" spans="1:8" ht="25.7" customHeight="1">
      <c r="A7" s="4">
        <v>2</v>
      </c>
      <c r="B7" s="66" t="s">
        <v>30</v>
      </c>
      <c r="C7" s="67"/>
      <c r="D7" s="67"/>
      <c r="E7" s="67"/>
      <c r="F7" s="68"/>
      <c r="G7" s="1">
        <v>1</v>
      </c>
    </row>
    <row r="8" spans="1:8" ht="25.7" customHeight="1">
      <c r="A8" s="4">
        <v>3</v>
      </c>
      <c r="B8" s="66" t="s">
        <v>31</v>
      </c>
      <c r="C8" s="67"/>
      <c r="D8" s="67"/>
      <c r="E8" s="67"/>
      <c r="F8" s="68"/>
      <c r="G8" s="1">
        <v>1</v>
      </c>
    </row>
    <row r="9" spans="1:8" ht="25.7" customHeight="1">
      <c r="A9" s="4">
        <v>4</v>
      </c>
      <c r="B9" s="66" t="s">
        <v>32</v>
      </c>
      <c r="C9" s="67"/>
      <c r="D9" s="67"/>
      <c r="E9" s="67"/>
      <c r="F9" s="68"/>
      <c r="G9" s="1">
        <v>1</v>
      </c>
    </row>
    <row r="10" spans="1:8" ht="25.7" customHeight="1">
      <c r="A10" s="4">
        <v>5</v>
      </c>
      <c r="B10" s="66" t="s">
        <v>33</v>
      </c>
      <c r="C10" s="67"/>
      <c r="D10" s="67"/>
      <c r="E10" s="67"/>
      <c r="F10" s="68"/>
      <c r="G10" s="1">
        <v>1</v>
      </c>
    </row>
    <row r="11" spans="1:8" ht="25.7" customHeight="1">
      <c r="A11" s="4">
        <v>6</v>
      </c>
      <c r="B11" s="66" t="s">
        <v>34</v>
      </c>
      <c r="C11" s="67"/>
      <c r="D11" s="67"/>
      <c r="E11" s="67"/>
      <c r="F11" s="68"/>
      <c r="G11" s="1">
        <v>1</v>
      </c>
    </row>
    <row r="12" spans="1:8" ht="25.7" customHeight="1">
      <c r="A12" s="4">
        <v>7</v>
      </c>
      <c r="B12" s="66" t="s">
        <v>35</v>
      </c>
      <c r="C12" s="67"/>
      <c r="D12" s="67"/>
      <c r="E12" s="67"/>
      <c r="F12" s="68"/>
      <c r="G12" s="1">
        <v>0</v>
      </c>
    </row>
    <row r="13" spans="1:8" ht="25.7" customHeight="1">
      <c r="A13" s="4">
        <v>8</v>
      </c>
      <c r="B13" s="66" t="s">
        <v>36</v>
      </c>
      <c r="C13" s="67"/>
      <c r="D13" s="67"/>
      <c r="E13" s="67"/>
      <c r="F13" s="68"/>
      <c r="G13" s="1">
        <v>0</v>
      </c>
    </row>
    <row r="14" spans="1:8" ht="25.7" customHeight="1">
      <c r="A14" s="4">
        <v>9</v>
      </c>
      <c r="B14" s="66" t="s">
        <v>37</v>
      </c>
      <c r="C14" s="67"/>
      <c r="D14" s="67"/>
      <c r="E14" s="67"/>
      <c r="F14" s="68"/>
      <c r="G14" s="1">
        <v>0</v>
      </c>
    </row>
    <row r="15" spans="1:8" ht="25.7" customHeight="1">
      <c r="A15" s="4">
        <v>10</v>
      </c>
      <c r="B15" s="66" t="s">
        <v>38</v>
      </c>
      <c r="C15" s="67"/>
      <c r="D15" s="67"/>
      <c r="E15" s="67"/>
      <c r="F15" s="68"/>
      <c r="G15" s="1">
        <v>0</v>
      </c>
    </row>
    <row r="16" spans="1:8" ht="25.7" customHeight="1">
      <c r="A16" s="69" t="s">
        <v>39</v>
      </c>
      <c r="B16" s="70"/>
      <c r="C16" s="70"/>
      <c r="D16" s="70"/>
      <c r="E16" s="70"/>
      <c r="F16" s="71"/>
      <c r="G16" s="7">
        <f>SUM(G6:G15)</f>
        <v>6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28.5">
      <c r="A18" s="1" t="s">
        <v>2</v>
      </c>
      <c r="B18" s="63" t="s">
        <v>27</v>
      </c>
      <c r="C18" s="65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6" t="s">
        <v>45</v>
      </c>
      <c r="C19" s="68"/>
      <c r="D19" s="1">
        <v>2</v>
      </c>
      <c r="E19" s="1">
        <v>1.9</v>
      </c>
      <c r="F19" s="9">
        <v>1.9</v>
      </c>
      <c r="G19" s="10">
        <f>(D19+E19+F19)/3</f>
        <v>1.9333333333333333</v>
      </c>
    </row>
    <row r="20" spans="1:10" ht="25.7" customHeight="1">
      <c r="A20" s="1">
        <v>2</v>
      </c>
      <c r="B20" s="88" t="s">
        <v>71</v>
      </c>
      <c r="C20" s="68"/>
      <c r="D20" s="1">
        <v>2</v>
      </c>
      <c r="E20" s="1">
        <v>1.9</v>
      </c>
      <c r="F20" s="9">
        <v>1.9</v>
      </c>
      <c r="G20" s="10">
        <f t="shared" ref="G20:G23" si="0">(D20+E20+F20)/3</f>
        <v>1.9333333333333333</v>
      </c>
    </row>
    <row r="21" spans="1:10" ht="25.7" customHeight="1">
      <c r="A21" s="1">
        <v>3</v>
      </c>
      <c r="B21" s="66" t="s">
        <v>47</v>
      </c>
      <c r="C21" s="68"/>
      <c r="D21" s="1">
        <v>2</v>
      </c>
      <c r="E21" s="1">
        <v>1.9</v>
      </c>
      <c r="F21" s="9">
        <v>1.9</v>
      </c>
      <c r="G21" s="10">
        <f t="shared" si="0"/>
        <v>1.9333333333333333</v>
      </c>
    </row>
    <row r="22" spans="1:10" ht="25.7" customHeight="1">
      <c r="A22" s="1">
        <v>4</v>
      </c>
      <c r="B22" s="66" t="s">
        <v>48</v>
      </c>
      <c r="C22" s="68"/>
      <c r="D22" s="1">
        <v>2</v>
      </c>
      <c r="E22" s="1">
        <v>1.9</v>
      </c>
      <c r="F22" s="9">
        <v>1.9</v>
      </c>
      <c r="G22" s="10">
        <f t="shared" si="0"/>
        <v>1.9333333333333333</v>
      </c>
      <c r="J22" s="19"/>
    </row>
    <row r="23" spans="1:10" ht="28.5" customHeight="1">
      <c r="A23" s="1">
        <v>5</v>
      </c>
      <c r="B23" s="66" t="s">
        <v>49</v>
      </c>
      <c r="C23" s="68"/>
      <c r="D23" s="1">
        <v>2</v>
      </c>
      <c r="E23" s="1">
        <v>1.9</v>
      </c>
      <c r="F23" s="9">
        <v>1.9</v>
      </c>
      <c r="G23" s="10">
        <f t="shared" si="0"/>
        <v>1.9333333333333333</v>
      </c>
    </row>
    <row r="24" spans="1:10" ht="25.7" customHeight="1">
      <c r="A24" s="73" t="s">
        <v>39</v>
      </c>
      <c r="B24" s="73"/>
      <c r="C24" s="73"/>
      <c r="D24" s="73"/>
      <c r="E24" s="73"/>
      <c r="F24" s="73"/>
      <c r="G24" s="11">
        <f>SUM(G19:G23)</f>
        <v>9.6666666666666661</v>
      </c>
    </row>
    <row r="25" spans="1:10" ht="25.7" customHeight="1">
      <c r="A25" s="72" t="s">
        <v>50</v>
      </c>
      <c r="B25" s="72"/>
      <c r="C25" s="72"/>
      <c r="D25" s="72"/>
      <c r="E25" s="72"/>
      <c r="F25" s="72"/>
      <c r="G25" s="7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56.25" customHeight="1">
      <c r="A27" s="1">
        <v>1</v>
      </c>
      <c r="B27" s="12" t="s">
        <v>70</v>
      </c>
      <c r="C27" s="1">
        <v>80</v>
      </c>
      <c r="D27" s="1">
        <v>80</v>
      </c>
      <c r="E27" s="13">
        <v>79</v>
      </c>
      <c r="F27" s="14">
        <v>79</v>
      </c>
      <c r="G27" s="15">
        <f>(D27+E27+F27)/3</f>
        <v>79.333333333333329</v>
      </c>
    </row>
    <row r="28" spans="1:10" ht="32.25" customHeight="1">
      <c r="A28" s="73" t="s">
        <v>19</v>
      </c>
      <c r="B28" s="73"/>
      <c r="C28" s="73"/>
      <c r="D28" s="73"/>
      <c r="E28" s="73"/>
      <c r="F28" s="73"/>
      <c r="G28" s="16">
        <f>SUM(G27:G27)</f>
        <v>79.333333333333329</v>
      </c>
    </row>
    <row r="29" spans="1:10" ht="25.7" customHeight="1">
      <c r="A29" s="74" t="s">
        <v>7</v>
      </c>
      <c r="B29" s="74"/>
      <c r="C29" s="74"/>
      <c r="D29" s="74"/>
      <c r="E29" s="74"/>
      <c r="F29" s="74"/>
      <c r="G29" s="17">
        <f>G16+G24+G28</f>
        <v>95</v>
      </c>
    </row>
    <row r="30" spans="1:10" ht="25.7" customHeight="1">
      <c r="A30" s="75" t="s">
        <v>8</v>
      </c>
      <c r="B30" s="75"/>
      <c r="C30" s="75"/>
      <c r="D30" s="75"/>
      <c r="E30" s="75"/>
      <c r="F30" s="75"/>
      <c r="G30" s="18">
        <f>G29*部门平衡!C5</f>
        <v>95</v>
      </c>
    </row>
    <row r="31" spans="1:10" ht="25.7" customHeight="1">
      <c r="A31" s="76" t="s">
        <v>56</v>
      </c>
      <c r="B31" s="76"/>
      <c r="C31" s="76"/>
      <c r="D31" s="76"/>
      <c r="E31" s="76"/>
      <c r="F31" s="76"/>
      <c r="G31" s="76"/>
    </row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59" t="s">
        <v>23</v>
      </c>
      <c r="B1" s="59"/>
      <c r="C1" s="59"/>
      <c r="D1" s="59"/>
      <c r="E1" s="59"/>
      <c r="F1" s="59"/>
      <c r="G1" s="59"/>
    </row>
    <row r="2" spans="1:8" ht="25.7" customHeight="1">
      <c r="A2" s="60" t="s">
        <v>24</v>
      </c>
      <c r="B2" s="60"/>
      <c r="C2" s="60"/>
      <c r="D2" s="60"/>
      <c r="E2" s="60"/>
      <c r="F2" s="60"/>
      <c r="G2" s="60"/>
    </row>
    <row r="3" spans="1:8" ht="25.7" customHeight="1">
      <c r="A3" s="87" t="s">
        <v>67</v>
      </c>
      <c r="B3" s="61"/>
      <c r="C3" s="61"/>
      <c r="D3" s="61"/>
      <c r="E3" s="61"/>
      <c r="F3" s="61"/>
      <c r="G3" s="61"/>
    </row>
    <row r="4" spans="1:8" ht="25.7" customHeight="1">
      <c r="A4" s="62" t="s">
        <v>26</v>
      </c>
      <c r="B4" s="62"/>
      <c r="C4" s="62"/>
      <c r="D4" s="62"/>
      <c r="E4" s="62"/>
      <c r="F4" s="62"/>
      <c r="G4" s="62"/>
    </row>
    <row r="5" spans="1:8" ht="25.7" customHeight="1">
      <c r="A5" s="1" t="s">
        <v>2</v>
      </c>
      <c r="B5" s="63" t="s">
        <v>27</v>
      </c>
      <c r="C5" s="64"/>
      <c r="D5" s="64"/>
      <c r="E5" s="64"/>
      <c r="F5" s="65"/>
      <c r="G5" s="1" t="s">
        <v>28</v>
      </c>
    </row>
    <row r="6" spans="1:8" ht="25.7" customHeight="1">
      <c r="A6" s="4">
        <v>1</v>
      </c>
      <c r="B6" s="66" t="s">
        <v>29</v>
      </c>
      <c r="C6" s="67"/>
      <c r="D6" s="67"/>
      <c r="E6" s="67"/>
      <c r="F6" s="68"/>
      <c r="G6" s="5">
        <v>1</v>
      </c>
      <c r="H6" s="6"/>
    </row>
    <row r="7" spans="1:8" ht="25.7" customHeight="1">
      <c r="A7" s="4">
        <v>2</v>
      </c>
      <c r="B7" s="66" t="s">
        <v>30</v>
      </c>
      <c r="C7" s="67"/>
      <c r="D7" s="67"/>
      <c r="E7" s="67"/>
      <c r="F7" s="68"/>
      <c r="G7" s="1">
        <v>1</v>
      </c>
    </row>
    <row r="8" spans="1:8" ht="25.7" customHeight="1">
      <c r="A8" s="4">
        <v>3</v>
      </c>
      <c r="B8" s="66" t="s">
        <v>31</v>
      </c>
      <c r="C8" s="67"/>
      <c r="D8" s="67"/>
      <c r="E8" s="67"/>
      <c r="F8" s="68"/>
      <c r="G8" s="1">
        <v>1</v>
      </c>
    </row>
    <row r="9" spans="1:8" ht="25.7" customHeight="1">
      <c r="A9" s="4">
        <v>4</v>
      </c>
      <c r="B9" s="66" t="s">
        <v>32</v>
      </c>
      <c r="C9" s="67"/>
      <c r="D9" s="67"/>
      <c r="E9" s="67"/>
      <c r="F9" s="68"/>
      <c r="G9" s="1">
        <v>1</v>
      </c>
    </row>
    <row r="10" spans="1:8" ht="25.7" customHeight="1">
      <c r="A10" s="4">
        <v>5</v>
      </c>
      <c r="B10" s="66" t="s">
        <v>33</v>
      </c>
      <c r="C10" s="67"/>
      <c r="D10" s="67"/>
      <c r="E10" s="67"/>
      <c r="F10" s="68"/>
      <c r="G10" s="1">
        <v>1</v>
      </c>
    </row>
    <row r="11" spans="1:8" ht="25.7" customHeight="1">
      <c r="A11" s="4">
        <v>6</v>
      </c>
      <c r="B11" s="66" t="s">
        <v>34</v>
      </c>
      <c r="C11" s="67"/>
      <c r="D11" s="67"/>
      <c r="E11" s="67"/>
      <c r="F11" s="68"/>
      <c r="G11" s="1">
        <v>1</v>
      </c>
    </row>
    <row r="12" spans="1:8" ht="25.7" customHeight="1">
      <c r="A12" s="4">
        <v>7</v>
      </c>
      <c r="B12" s="66" t="s">
        <v>35</v>
      </c>
      <c r="C12" s="67"/>
      <c r="D12" s="67"/>
      <c r="E12" s="67"/>
      <c r="F12" s="68"/>
      <c r="G12" s="1">
        <v>0</v>
      </c>
    </row>
    <row r="13" spans="1:8" ht="25.7" customHeight="1">
      <c r="A13" s="4">
        <v>8</v>
      </c>
      <c r="B13" s="66" t="s">
        <v>36</v>
      </c>
      <c r="C13" s="67"/>
      <c r="D13" s="67"/>
      <c r="E13" s="67"/>
      <c r="F13" s="68"/>
      <c r="G13" s="1">
        <v>0</v>
      </c>
    </row>
    <row r="14" spans="1:8" ht="25.7" customHeight="1">
      <c r="A14" s="4">
        <v>9</v>
      </c>
      <c r="B14" s="66" t="s">
        <v>37</v>
      </c>
      <c r="C14" s="67"/>
      <c r="D14" s="67"/>
      <c r="E14" s="67"/>
      <c r="F14" s="68"/>
      <c r="G14" s="1">
        <v>0</v>
      </c>
    </row>
    <row r="15" spans="1:8" ht="25.7" customHeight="1">
      <c r="A15" s="4">
        <v>10</v>
      </c>
      <c r="B15" s="66" t="s">
        <v>38</v>
      </c>
      <c r="C15" s="67"/>
      <c r="D15" s="67"/>
      <c r="E15" s="67"/>
      <c r="F15" s="68"/>
      <c r="G15" s="1">
        <v>0</v>
      </c>
    </row>
    <row r="16" spans="1:8" ht="25.7" customHeight="1">
      <c r="A16" s="69" t="s">
        <v>39</v>
      </c>
      <c r="B16" s="70"/>
      <c r="C16" s="70"/>
      <c r="D16" s="70"/>
      <c r="E16" s="70"/>
      <c r="F16" s="71"/>
      <c r="G16" s="7">
        <f>SUM(G6:G15)</f>
        <v>6</v>
      </c>
    </row>
    <row r="17" spans="1:10" ht="25.7" customHeight="1">
      <c r="A17" s="72" t="s">
        <v>40</v>
      </c>
      <c r="B17" s="72"/>
      <c r="C17" s="72"/>
      <c r="D17" s="72"/>
      <c r="E17" s="72"/>
      <c r="F17" s="72"/>
      <c r="G17" s="72"/>
    </row>
    <row r="18" spans="1:10" ht="28.5">
      <c r="A18" s="1" t="s">
        <v>2</v>
      </c>
      <c r="B18" s="63" t="s">
        <v>27</v>
      </c>
      <c r="C18" s="65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6" t="s">
        <v>45</v>
      </c>
      <c r="C19" s="68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66" t="s">
        <v>46</v>
      </c>
      <c r="C20" s="68"/>
      <c r="D20" s="1">
        <v>2</v>
      </c>
      <c r="E20" s="1">
        <v>1.8</v>
      </c>
      <c r="F20" s="9">
        <v>1.8</v>
      </c>
      <c r="G20" s="10">
        <f t="shared" ref="G20:G23" si="0">(D20+E20+F20)/3</f>
        <v>1.8666666666666665</v>
      </c>
    </row>
    <row r="21" spans="1:10" ht="25.7" customHeight="1">
      <c r="A21" s="1">
        <v>3</v>
      </c>
      <c r="B21" s="66" t="s">
        <v>47</v>
      </c>
      <c r="C21" s="68"/>
      <c r="D21" s="1">
        <v>2</v>
      </c>
      <c r="E21" s="1">
        <v>1.8</v>
      </c>
      <c r="F21" s="9">
        <v>1.8</v>
      </c>
      <c r="G21" s="10">
        <f t="shared" si="0"/>
        <v>1.8666666666666665</v>
      </c>
    </row>
    <row r="22" spans="1:10" ht="25.7" customHeight="1">
      <c r="A22" s="1">
        <v>4</v>
      </c>
      <c r="B22" s="66" t="s">
        <v>48</v>
      </c>
      <c r="C22" s="68"/>
      <c r="D22" s="1">
        <v>2</v>
      </c>
      <c r="E22" s="1">
        <v>1.8</v>
      </c>
      <c r="F22" s="9">
        <v>1.8</v>
      </c>
      <c r="G22" s="10">
        <f t="shared" si="0"/>
        <v>1.8666666666666665</v>
      </c>
      <c r="J22" s="19"/>
    </row>
    <row r="23" spans="1:10" ht="28.5" customHeight="1">
      <c r="A23" s="1">
        <v>5</v>
      </c>
      <c r="B23" s="66" t="s">
        <v>49</v>
      </c>
      <c r="C23" s="68"/>
      <c r="D23" s="1">
        <v>2</v>
      </c>
      <c r="E23" s="1">
        <v>2</v>
      </c>
      <c r="F23" s="9">
        <v>2</v>
      </c>
      <c r="G23" s="10">
        <f t="shared" si="0"/>
        <v>2</v>
      </c>
    </row>
    <row r="24" spans="1:10" ht="25.7" customHeight="1">
      <c r="A24" s="73" t="s">
        <v>39</v>
      </c>
      <c r="B24" s="73"/>
      <c r="C24" s="73"/>
      <c r="D24" s="73"/>
      <c r="E24" s="73"/>
      <c r="F24" s="73"/>
      <c r="G24" s="11">
        <f>SUM(G19:G23)</f>
        <v>9.5999999999999979</v>
      </c>
    </row>
    <row r="25" spans="1:10" ht="25.7" customHeight="1">
      <c r="A25" s="72" t="s">
        <v>50</v>
      </c>
      <c r="B25" s="72"/>
      <c r="C25" s="72"/>
      <c r="D25" s="72"/>
      <c r="E25" s="72"/>
      <c r="F25" s="72"/>
      <c r="G25" s="72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32.25" customHeight="1">
      <c r="A27" s="1">
        <v>1</v>
      </c>
      <c r="B27" s="23" t="s">
        <v>73</v>
      </c>
      <c r="C27" s="1">
        <v>40</v>
      </c>
      <c r="D27" s="1">
        <v>40</v>
      </c>
      <c r="E27" s="13">
        <v>36</v>
      </c>
      <c r="F27" s="14">
        <v>36</v>
      </c>
      <c r="G27" s="15">
        <f>(D27+E27+F27)/3</f>
        <v>37.333333333333336</v>
      </c>
    </row>
    <row r="28" spans="1:10" ht="32.25" customHeight="1">
      <c r="A28" s="1">
        <v>2</v>
      </c>
      <c r="B28" s="55" t="s">
        <v>72</v>
      </c>
      <c r="C28" s="1">
        <v>30</v>
      </c>
      <c r="D28" s="1">
        <v>30</v>
      </c>
      <c r="E28" s="13">
        <v>24</v>
      </c>
      <c r="F28" s="14">
        <v>24</v>
      </c>
      <c r="G28" s="15">
        <f>(D28+E28+F28)/3</f>
        <v>26</v>
      </c>
    </row>
    <row r="29" spans="1:10" ht="32.25" customHeight="1">
      <c r="A29" s="1">
        <v>3</v>
      </c>
      <c r="B29" s="55" t="s">
        <v>75</v>
      </c>
      <c r="C29" s="1">
        <v>5</v>
      </c>
      <c r="D29" s="1">
        <v>5</v>
      </c>
      <c r="E29" s="13">
        <v>5</v>
      </c>
      <c r="F29" s="14">
        <v>5</v>
      </c>
      <c r="G29" s="15">
        <f>(D29+E29+F29)/3</f>
        <v>5</v>
      </c>
    </row>
    <row r="30" spans="1:10" ht="32.25" customHeight="1">
      <c r="A30" s="1">
        <v>4</v>
      </c>
      <c r="B30" s="55" t="s">
        <v>74</v>
      </c>
      <c r="C30" s="1">
        <v>5</v>
      </c>
      <c r="D30" s="1">
        <v>4</v>
      </c>
      <c r="E30" s="13">
        <v>5</v>
      </c>
      <c r="F30" s="14">
        <v>5</v>
      </c>
      <c r="G30" s="15">
        <f>(D30+E30+F30)/3</f>
        <v>4.666666666666667</v>
      </c>
    </row>
    <row r="31" spans="1:10" ht="32.25" customHeight="1">
      <c r="A31" s="73" t="s">
        <v>19</v>
      </c>
      <c r="B31" s="73"/>
      <c r="C31" s="73"/>
      <c r="D31" s="73"/>
      <c r="E31" s="73"/>
      <c r="F31" s="73"/>
      <c r="G31" s="16">
        <f>SUM(G27:G30)</f>
        <v>73.000000000000014</v>
      </c>
    </row>
    <row r="32" spans="1:10" ht="25.7" customHeight="1">
      <c r="A32" s="74" t="s">
        <v>7</v>
      </c>
      <c r="B32" s="74"/>
      <c r="C32" s="74"/>
      <c r="D32" s="74"/>
      <c r="E32" s="74"/>
      <c r="F32" s="74"/>
      <c r="G32" s="17">
        <f>G16+G24+G31</f>
        <v>88.600000000000009</v>
      </c>
    </row>
    <row r="33" spans="1:7" ht="25.7" customHeight="1">
      <c r="A33" s="75" t="s">
        <v>8</v>
      </c>
      <c r="B33" s="75"/>
      <c r="C33" s="75"/>
      <c r="D33" s="75"/>
      <c r="E33" s="75"/>
      <c r="F33" s="75"/>
      <c r="G33" s="18">
        <f>G32*部门平衡!C5</f>
        <v>88.600000000000009</v>
      </c>
    </row>
    <row r="34" spans="1:7" ht="25.7" customHeight="1">
      <c r="A34" s="76" t="s">
        <v>56</v>
      </c>
      <c r="B34" s="76"/>
      <c r="C34" s="76"/>
      <c r="D34" s="76"/>
      <c r="E34" s="76"/>
      <c r="F34" s="76"/>
      <c r="G34" s="76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仲达</vt:lpstr>
      <vt:lpstr>付小东</vt:lpstr>
      <vt:lpstr>范守旺</vt:lpstr>
      <vt:lpstr>范爱雷</vt:lpstr>
      <vt:lpstr>王健</vt:lpstr>
      <vt:lpstr>朱贺</vt:lpstr>
      <vt:lpstr>庄飞虎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2023-03-04T00:53:42Z</cp:lastPrinted>
  <dcterms:created xsi:type="dcterms:W3CDTF">2014-08-30T00:25:00Z</dcterms:created>
  <dcterms:modified xsi:type="dcterms:W3CDTF">2023-03-04T00:53:58Z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2052-11.1.0.13703</vt:lpwstr>
  </property>
  <property fmtid="{D5CDD505-2E9C-101B-9397-08002B2CF9AE}" pid="4" name="ICV">
    <vt:lpwstr>61CB21B8DDD04695B2CF36A5FD942DDB</vt:lpwstr>
  </property>
</Properties>
</file>